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mc:AlternateContent xmlns:mc="http://schemas.openxmlformats.org/markup-compatibility/2006">
    <mc:Choice Requires="x15">
      <x15ac:absPath xmlns:x15ac="http://schemas.microsoft.com/office/spreadsheetml/2010/11/ac" url="C:\Users\sm\Desktop\"/>
    </mc:Choice>
  </mc:AlternateContent>
  <bookViews>
    <workbookView xWindow="0" yWindow="0" windowWidth="23040" windowHeight="8532" tabRatio="439" activeTab="3"/>
  </bookViews>
  <sheets>
    <sheet name="Summary" sheetId="94" r:id="rId1"/>
    <sheet name="KAUST" sheetId="95" r:id="rId2"/>
    <sheet name="LPD" sheetId="96" r:id="rId3"/>
    <sheet name="PID  " sheetId="97" r:id="rId4"/>
  </sheets>
  <definedNames>
    <definedName name="_xlnm._FilterDatabase" localSheetId="1" hidden="1">KAUST!$A$5:$S$145</definedName>
    <definedName name="_xlnm._FilterDatabase" localSheetId="2" hidden="1">LPD!$A$7:$K$21</definedName>
    <definedName name="_xlnm._FilterDatabase" localSheetId="3" hidden="1">'PID  '!$A$10:$R$298</definedName>
    <definedName name="fsadfa" localSheetId="3">#REF!</definedName>
    <definedName name="fsadfa">#REF!</definedName>
    <definedName name="ghh" localSheetId="1">#REF!</definedName>
    <definedName name="ghh" localSheetId="3">#REF!</definedName>
    <definedName name="ghh" localSheetId="0">#REF!</definedName>
    <definedName name="ghh">#REF!</definedName>
    <definedName name="kaus" localSheetId="3">#REF!</definedName>
    <definedName name="kaus">#REF!</definedName>
    <definedName name="kaust" localSheetId="3">#REF!</definedName>
    <definedName name="kaust">#REF!</definedName>
    <definedName name="M23_TN" localSheetId="1">#REF!</definedName>
    <definedName name="M23_TN" localSheetId="2">#REF!</definedName>
    <definedName name="M23_TN" localSheetId="3">#REF!</definedName>
    <definedName name="M23_TN" localSheetId="0">#REF!</definedName>
    <definedName name="M23_TN">#REF!</definedName>
    <definedName name="M23_TY" localSheetId="1">#REF!</definedName>
    <definedName name="M23_TY" localSheetId="2">#REF!</definedName>
    <definedName name="M23_TY" localSheetId="3">#REF!</definedName>
    <definedName name="M23_TY" localSheetId="0">#REF!</definedName>
    <definedName name="M23_TY">#REF!</definedName>
    <definedName name="M23_YC" localSheetId="1">#REF!</definedName>
    <definedName name="M23_YC" localSheetId="2">#REF!</definedName>
    <definedName name="M23_YC" localSheetId="3">#REF!</definedName>
    <definedName name="M23_YC" localSheetId="0">#REF!</definedName>
    <definedName name="M23_YC">#REF!</definedName>
    <definedName name="M26_NC" localSheetId="1">#REF!</definedName>
    <definedName name="M26_NC" localSheetId="3">#REF!</definedName>
    <definedName name="M26_NC" localSheetId="0">#REF!</definedName>
    <definedName name="M26_NC">#REF!</definedName>
    <definedName name="M26_NX" localSheetId="1">#REF!</definedName>
    <definedName name="M26_NX" localSheetId="3">#REF!</definedName>
    <definedName name="M26_NX" localSheetId="0">#REF!</definedName>
    <definedName name="M26_NX">#REF!</definedName>
    <definedName name="M26_PC" localSheetId="1">#REF!</definedName>
    <definedName name="M26_PC" localSheetId="3">#REF!</definedName>
    <definedName name="M26_PC" localSheetId="0">#REF!</definedName>
    <definedName name="M26_PC">#REF!</definedName>
    <definedName name="M26_PN" localSheetId="1">#REF!</definedName>
    <definedName name="M26_PN" localSheetId="3">#REF!</definedName>
    <definedName name="M26_PN" localSheetId="0">#REF!</definedName>
    <definedName name="M26_PN">#REF!</definedName>
    <definedName name="M26_PY" localSheetId="1">#REF!</definedName>
    <definedName name="M26_PY" localSheetId="3">#REF!</definedName>
    <definedName name="M26_PY" localSheetId="0">#REF!</definedName>
    <definedName name="M26_PY">#REF!</definedName>
    <definedName name="M26_TI" localSheetId="1">#REF!</definedName>
    <definedName name="M26_TI" localSheetId="3">#REF!</definedName>
    <definedName name="M26_TI" localSheetId="0">#REF!</definedName>
    <definedName name="M26_TI">#REF!</definedName>
    <definedName name="M26_TN" localSheetId="1">#REF!</definedName>
    <definedName name="M26_TN" localSheetId="3">#REF!</definedName>
    <definedName name="M26_TN" localSheetId="0">#REF!</definedName>
    <definedName name="M26_TN">#REF!</definedName>
    <definedName name="M26_TX" localSheetId="1">#REF!</definedName>
    <definedName name="M26_TX" localSheetId="3">#REF!</definedName>
    <definedName name="M26_TX" localSheetId="0">#REF!</definedName>
    <definedName name="M26_TX">#REF!</definedName>
    <definedName name="M26_TY" localSheetId="1">#REF!</definedName>
    <definedName name="M26_TY" localSheetId="3">#REF!</definedName>
    <definedName name="M26_TY" localSheetId="0">#REF!</definedName>
    <definedName name="M26_TY">#REF!</definedName>
    <definedName name="M26_YC" localSheetId="1">#REF!</definedName>
    <definedName name="M26_YC" localSheetId="3">#REF!</definedName>
    <definedName name="M26_YC" localSheetId="0">#REF!</definedName>
    <definedName name="M26_YC">#REF!</definedName>
    <definedName name="M26_YX" localSheetId="1">#REF!</definedName>
    <definedName name="M26_YX" localSheetId="3">#REF!</definedName>
    <definedName name="M26_YX" localSheetId="0">#REF!</definedName>
    <definedName name="M26_YX">#REF!</definedName>
    <definedName name="MLP" localSheetId="1">#REF!</definedName>
    <definedName name="MLP" localSheetId="3">#REF!</definedName>
    <definedName name="MLP" localSheetId="0">#REF!</definedName>
    <definedName name="MLP">#REF!</definedName>
    <definedName name="_xlnm.Print_Area" localSheetId="2">LPD!$A$1:$K$23</definedName>
    <definedName name="_xlnm.Print_Area" localSheetId="3">'PID  '!$A$1:$M$298</definedName>
    <definedName name="_xlnm.Print_Area" localSheetId="0">Summary!$A$1:$I$39</definedName>
    <definedName name="_xlnm.Print_Titles" localSheetId="1">KAUST!$1:$5</definedName>
    <definedName name="_xlnm.Print_Titles" localSheetId="2">LPD!$1:$7</definedName>
    <definedName name="_xlnm.Print_Titles" localSheetId="3">'PID  '!$10:$10</definedName>
    <definedName name="x" localSheetId="1">#REF!</definedName>
    <definedName name="x" localSheetId="3">#REF!</definedName>
    <definedName name="x" localSheetId="0">#REF!</definedName>
    <definedName name="x">#REF!</definedName>
  </definedNames>
  <calcPr calcId="171027"/>
</workbook>
</file>

<file path=xl/calcChain.xml><?xml version="1.0" encoding="utf-8"?>
<calcChain xmlns="http://schemas.openxmlformats.org/spreadsheetml/2006/main">
  <c r="Y26" i="94" l="1"/>
  <c r="P26" i="94" s="1"/>
  <c r="X26" i="94"/>
  <c r="O26" i="94" s="1"/>
  <c r="Y25" i="94"/>
  <c r="P25" i="94" s="1"/>
  <c r="X25" i="94"/>
  <c r="O25" i="94" s="1"/>
  <c r="W26" i="94"/>
  <c r="N26" i="94" s="1"/>
  <c r="W25" i="94"/>
  <c r="N25" i="94" s="1"/>
  <c r="V26" i="94"/>
  <c r="M26" i="94" s="1"/>
  <c r="V25" i="94"/>
  <c r="M25" i="94" s="1"/>
  <c r="P18" i="94"/>
  <c r="O18" i="94"/>
  <c r="N18" i="94"/>
  <c r="R18" i="94" s="1"/>
  <c r="M18" i="94"/>
  <c r="Q18" i="94" s="1"/>
  <c r="Y12" i="94"/>
  <c r="P11" i="94" s="1"/>
  <c r="X12" i="94"/>
  <c r="O11" i="94" s="1"/>
  <c r="Y11" i="94"/>
  <c r="X11" i="94"/>
  <c r="Y10" i="94"/>
  <c r="X10" i="94"/>
  <c r="Y9" i="94"/>
  <c r="P9" i="94" s="1"/>
  <c r="X9" i="94"/>
  <c r="O9" i="94" s="1"/>
  <c r="Y8" i="94"/>
  <c r="P10" i="94" s="1"/>
  <c r="X8" i="94"/>
  <c r="O10" i="94" s="1"/>
  <c r="W12" i="94"/>
  <c r="N11" i="94" s="1"/>
  <c r="V12" i="94"/>
  <c r="M11" i="94" s="1"/>
  <c r="W11" i="94"/>
  <c r="V11" i="94"/>
  <c r="W10" i="94"/>
  <c r="V10" i="94"/>
  <c r="W9" i="94"/>
  <c r="N9" i="94" s="1"/>
  <c r="V9" i="94"/>
  <c r="M9" i="94" s="1"/>
  <c r="W8" i="94"/>
  <c r="N10" i="94" s="1"/>
  <c r="V8" i="94"/>
  <c r="M10" i="94" s="1"/>
  <c r="Q26" i="94" l="1"/>
  <c r="Q25" i="94"/>
  <c r="R26" i="94"/>
  <c r="R25" i="94"/>
  <c r="M8" i="94"/>
  <c r="M12" i="94" s="1"/>
  <c r="N8" i="94"/>
  <c r="Q9" i="94"/>
  <c r="R9" i="94"/>
  <c r="Q10" i="94"/>
  <c r="Q11" i="94"/>
  <c r="R10" i="94"/>
  <c r="R11" i="94"/>
  <c r="O8" i="94"/>
  <c r="P8" i="94"/>
  <c r="M27" i="94"/>
  <c r="P27" i="94"/>
  <c r="O27" i="94"/>
  <c r="P19" i="94"/>
  <c r="O19" i="94"/>
  <c r="N19" i="94"/>
  <c r="M19" i="94"/>
  <c r="Q8" i="94" l="1"/>
  <c r="Q12" i="94" s="1"/>
  <c r="R8" i="94"/>
  <c r="R12" i="94" s="1"/>
  <c r="P12" i="94"/>
  <c r="P34" i="94" s="1"/>
  <c r="O12" i="94"/>
  <c r="O20" i="94"/>
  <c r="O28" i="94"/>
  <c r="M20" i="94"/>
  <c r="P30" i="94"/>
  <c r="Q27" i="94"/>
  <c r="R27" i="94"/>
  <c r="N12" i="94"/>
  <c r="N27" i="94"/>
  <c r="M28" i="94" s="1"/>
  <c r="Q19" i="94"/>
  <c r="R19" i="94"/>
  <c r="O13" i="94" l="1"/>
  <c r="P33" i="94"/>
  <c r="P37" i="94"/>
  <c r="Q28" i="94"/>
  <c r="P31" i="94"/>
  <c r="Q13" i="94"/>
  <c r="P36" i="94"/>
  <c r="M13" i="94"/>
  <c r="Q20" i="94"/>
  <c r="D28" i="94" l="1"/>
  <c r="E28" i="94"/>
  <c r="F28" i="94"/>
  <c r="C28" i="94"/>
  <c r="E20" i="94"/>
  <c r="C20" i="94"/>
  <c r="D12" i="94"/>
  <c r="E12" i="94"/>
  <c r="C12" i="94"/>
  <c r="H31" i="94" l="1"/>
  <c r="G11" i="94" l="1"/>
  <c r="F8" i="94" l="1"/>
  <c r="F12" i="94" s="1"/>
  <c r="H27" i="94" l="1"/>
  <c r="H26" i="94" l="1"/>
  <c r="H28" i="94" s="1"/>
  <c r="G9" i="94" l="1"/>
  <c r="G10" i="94"/>
  <c r="H8" i="94"/>
  <c r="H9" i="94"/>
  <c r="H10" i="94"/>
  <c r="H12" i="94" l="1"/>
  <c r="G18" i="94"/>
  <c r="F20" i="94" l="1"/>
  <c r="H35" i="94" s="1"/>
  <c r="H34" i="94"/>
  <c r="G27" i="94" l="1"/>
  <c r="D20" i="94"/>
  <c r="H19" i="94"/>
  <c r="G19" i="94"/>
  <c r="H18" i="94"/>
  <c r="H20" i="94" s="1"/>
  <c r="H38" i="94" s="1"/>
  <c r="G20" i="94"/>
  <c r="F14" i="94"/>
  <c r="G8" i="94"/>
  <c r="G12" i="94" s="1"/>
  <c r="H32" i="94" l="1"/>
  <c r="F22" i="94"/>
  <c r="G26" i="94"/>
  <c r="G28" i="94" s="1"/>
  <c r="H37" i="94" l="1"/>
  <c r="F30" i="94"/>
</calcChain>
</file>

<file path=xl/sharedStrings.xml><?xml version="1.0" encoding="utf-8"?>
<sst xmlns="http://schemas.openxmlformats.org/spreadsheetml/2006/main" count="4431" uniqueCount="425">
  <si>
    <t>Item Entry Date</t>
  </si>
  <si>
    <t>Location</t>
  </si>
  <si>
    <t>Initiator Org.</t>
  </si>
  <si>
    <t>Date Closed:</t>
  </si>
  <si>
    <t>Document ref:</t>
  </si>
  <si>
    <t>Status</t>
  </si>
  <si>
    <t>admin only</t>
  </si>
  <si>
    <t>Punch List Item</t>
  </si>
  <si>
    <t>Y/N</t>
  </si>
  <si>
    <t>**Closed by:</t>
  </si>
  <si>
    <t xml:space="preserve">** Initiator </t>
  </si>
  <si>
    <t>Discipline</t>
  </si>
  <si>
    <t>Item NO</t>
  </si>
  <si>
    <t>System NO.*</t>
  </si>
  <si>
    <t>Civil</t>
  </si>
  <si>
    <t>Electrical</t>
  </si>
  <si>
    <t>END</t>
  </si>
  <si>
    <t>Total</t>
  </si>
  <si>
    <t>Closed</t>
  </si>
  <si>
    <t>Remaining</t>
  </si>
  <si>
    <t>Yes</t>
  </si>
  <si>
    <t>KAUST PERIMETER SECURITY SYSTEMS</t>
  </si>
  <si>
    <t>Date Prepared</t>
  </si>
  <si>
    <t>REV</t>
  </si>
  <si>
    <t>EXCEPTION ITEM LIST</t>
  </si>
  <si>
    <t>Prepared By</t>
  </si>
  <si>
    <t>Approved By</t>
  </si>
  <si>
    <t>Contract #</t>
  </si>
  <si>
    <t>PMCC No</t>
  </si>
  <si>
    <t>Contract Name:  International Centre for Contracting</t>
  </si>
  <si>
    <t>Preparation date</t>
  </si>
  <si>
    <t>Approval date</t>
  </si>
  <si>
    <t>Security</t>
  </si>
  <si>
    <t>Y</t>
  </si>
  <si>
    <t>Shadi Abdallah</t>
  </si>
  <si>
    <t>New Wall Fence</t>
  </si>
  <si>
    <t xml:space="preserve">Not to relocate the exiting fence and its associated systems before installing and operating the IDAS components (MIDS and CCTV) FIRST on the new location. </t>
  </si>
  <si>
    <t>There shall be no physical gaps or system gaps on the relocated fence and new culvert and also it should not in any way affect the zone and/or the fence precedes and succeeds the relocated fence. Integration in the exiting fence and IDAS system shall exist without compromising integrity or functionality of the existing system and fence and related systems integration.</t>
  </si>
  <si>
    <t>The relocated shall be tested and commissioned by specialized Third Party security vendor and witnessed by security systems proponent. The test will also be made for the zone prior and after the relocated fence.</t>
  </si>
  <si>
    <t>Professional cleaning shall be made for the security systems at the relocated part i.e. microwave sensors, cameras and inside field equipment enclosures and also cleaning for the IDAS zone from debris, jersey barriers, building materials, grass, weeds, plants, bags, garbage or any obstacle along the relocated part and the IDAS zone shall be sterilized from the aforementioned or any obstruction that will cause the system generate nuisance/false alarms.</t>
  </si>
  <si>
    <t>The configuration for the relocated fence shall be made to the existing system at SOC i.e. update the graphical user interface and electronic map with alarm management system.</t>
  </si>
  <si>
    <t>Update on the graphical interface and alarm system is required on the existing IDAS and alarm management system to reflect the new relocated fence/system and integration with existing IDAS.</t>
  </si>
  <si>
    <t>Coordination with security operation(s) shall be made during the fence relocation works.</t>
  </si>
  <si>
    <t>Khulais Culvert</t>
  </si>
  <si>
    <t>Provide and install thermal cameras under the KHULAIS culvert and integrate it with the NEW IDAS</t>
  </si>
  <si>
    <t>Provide physical protection to prevent any intrusion from underneath the fence and culvert</t>
  </si>
  <si>
    <t>OPEN</t>
  </si>
  <si>
    <t>N</t>
  </si>
  <si>
    <t>Cx-PMO</t>
  </si>
  <si>
    <t>Perform Grounding Test of All Individual Grounding Rod (All Test will be witness by CxTeam Electrical)</t>
  </si>
  <si>
    <t>Rommel&amp; Ame</t>
  </si>
  <si>
    <t>Station 4 + 150 to 14 + 460</t>
  </si>
  <si>
    <t>Perform Insulation Test of All Electrical Cable for Lighting Post (All Test will be witness by CxTeam Electrical)</t>
  </si>
  <si>
    <t>Perform Continuity Test of All Electrical Cable for Lighting Post (All Test will be witness by CxTeam Electrical)</t>
  </si>
  <si>
    <t>Provide Duct Sealant on All Electrical Conduit  Entry in Lighting Post</t>
  </si>
  <si>
    <t>All Direct Buried Electrical Cable Should be 600mm Depth from the Ground Level</t>
  </si>
  <si>
    <t>Follow Back Filling Procedure as per NEC and Aramco Standard for Direct Burried Electrical Cables of Lighting Post</t>
  </si>
  <si>
    <t>Provide Non-Metallic  Weather Proof  Identification Tag on All Ends of Electrical Cable of Lighting Post</t>
  </si>
  <si>
    <t>Provide &amp; Rivet a Stainless Steel Weather Proof Engrave Identification Plate on All Lighting Poles</t>
  </si>
  <si>
    <t>Install All Remaining Lighting Post According to KAUST IFC Plan</t>
  </si>
  <si>
    <t>All Relocated RMU and Electrical Cables Should be Tested According to Safety Standard</t>
  </si>
  <si>
    <t>Provide  RFI  &amp; Readable Approved Drawing for Cable Installation, Cable Layout &amp; Cable Routing from SONAR 4 Going to Shelter 2 &amp; Approve Material Submittals Prior to Commissioning</t>
  </si>
  <si>
    <t>Provide All Pre-Commissioning Test Form on All Individual Grounding Rod Prior to Commissioning of the Grounding Grid with CxTeam Electrical</t>
  </si>
  <si>
    <t>Perform the Commissioning of the Grounding Grid with CxTeam Electrical</t>
  </si>
  <si>
    <t>Provide All Pre-Commissioning Test Form on All Direct Buried Electrical Cable Prior to Commissioning of the Lighting Post</t>
  </si>
  <si>
    <t>Perform the Commissioning of All Post Light with CxTeam Electrical</t>
  </si>
  <si>
    <t>Provide Zinc Coated or Tin Coated Copper Terminal Lugs For Power Supply of All New Lighting Poles.</t>
  </si>
  <si>
    <t xml:space="preserve">Ame / Rommel </t>
  </si>
  <si>
    <t>SAES-P-104 Sec. 6</t>
  </si>
  <si>
    <t>Provide Cable and Ferrule Tagging of Power Supply Cable of All New Lighting Poles on Both Ends of the Cable ( from - to ) and Reflect Its Circuit ID Number and Equipment Number Including All LP and DP Panels.</t>
  </si>
  <si>
    <t>SAES-P-104 Sec. 6.10</t>
  </si>
  <si>
    <t>Provide Pre-Commissioning Test Results of Power Cable for All New Lighting Poles with Request For Inspection form ( RFI ) Including Insulation Resistance Test and Continuity Test, Individual Lighting Poles.</t>
  </si>
  <si>
    <t>SAES-P-104 Sec. 13</t>
  </si>
  <si>
    <t>Provide Request For Inspection form ( RFI ) and Approved Drawing for Cable Installation, Cable Layout and Cable Routing for All New Lighting Pole, from All LP Panels DP Panels and Going to All New Lighting Poles.</t>
  </si>
  <si>
    <t>SAES-P-100</t>
  </si>
  <si>
    <t>Provide Individual Equipment Grounding to All New Lighting Poles, All New LP and DP Panels Link to Main Grounding Grid and Grounding Rod ( Cad welded ) with 8 ft Minimum UL listed .</t>
  </si>
  <si>
    <t>SAES-P-111 Sec. 9</t>
  </si>
  <si>
    <t>Provide Pre-Commissioning Results of Grounding Main Grid and Grounding Rod with 8 feet minimum UL Listed for All New Lighting Poles and All LP and DP Panels with Request For Inspection form ( RFI ).</t>
  </si>
  <si>
    <t>SAES-P-111 Sec. 13</t>
  </si>
  <si>
    <t xml:space="preserve">Properly Dress Power Cable Supply Inside All LP and DP Panels and All New Lighting Poles with a Workmanship Like Manner. </t>
  </si>
  <si>
    <t>SAES-P-104</t>
  </si>
  <si>
    <t>Provide Grounding Bushing on Conduit Pipe and Bonding Jumper Link to Main Grounding Grid for All New Lighting Poles.</t>
  </si>
  <si>
    <t>Provide Duct Sealant on Unused Opening Entry, Gaps of Main Feeder of All New Lighting Pole, LP and DP Panels.</t>
  </si>
  <si>
    <t>SAES-P-104 Sec. 15</t>
  </si>
  <si>
    <t>Provide Pheonolic Tagging Attached on All New Lighting Poles, LP and DP Panels. Reflect Its Equipment ID and Equipment Number and Pole Number, Individual Lighting Pole.</t>
  </si>
  <si>
    <t>Provide Post Marker for Proper Direction, Location, Routing &amp; Distances of the Marker, Splicing Point Must Properly Identified and Fixing Screw for the Sign Must Be Stainless Steel, of Cable Routing Underground Duct Bank.</t>
  </si>
  <si>
    <t>KUAST SPECS 16170/ 3.02</t>
  </si>
  <si>
    <t xml:space="preserve">Provide Individual Photocell Switches on All New Lighting Poles Twist-Lock Type and Shall Incorporate an Inherent Time Delay to Prevent Spurious Operations and Suitable for Continuous Operation in an Ambient Temperature Above 40°C. </t>
  </si>
  <si>
    <t>SAES P-123 Sec 4.1.11 / Sec 4.1.12</t>
  </si>
  <si>
    <t>Provide Request For Inspection form ( RFI ) and Approved Drawing and Specification for Lighting Pole Installation, Individual Lighting Pole.</t>
  </si>
  <si>
    <t>SAES P-123 Sec 4.1</t>
  </si>
  <si>
    <t>Provide Request for Instpection ( RFI ) of Approved Lighting Fixtures and Its Specification (UL listed).</t>
  </si>
  <si>
    <t>SAES P-123 Sec 4.2</t>
  </si>
  <si>
    <t>Conduct Functional Test Individually to All New Lighting Fixtures and All Photocell Switches for the Integrity of the Equipment.</t>
  </si>
  <si>
    <t>SAES P-123</t>
  </si>
  <si>
    <t>Incomplete Installation of Individual Grounding Rod and Link to Main Grid Grounding.</t>
  </si>
  <si>
    <t>SAES P-111</t>
  </si>
  <si>
    <t>Incomplete Installation of Individual Photocell Switches.</t>
  </si>
  <si>
    <t>Incomplete Detailed Drawing of Lighting Pole Installation.</t>
  </si>
  <si>
    <t>SAES P-100</t>
  </si>
  <si>
    <t>Incomplete Detailed Drawing of MV/LV Cable Installation</t>
  </si>
  <si>
    <t>Conduct Illumination Test on All Lighting Fixtures as per Standard Require.</t>
  </si>
  <si>
    <t>SAES P-123 Sec 5</t>
  </si>
  <si>
    <t>Provide Request for Inspection (RFI) for MV/LV Cable Specification as per Project Materials Approval.</t>
  </si>
  <si>
    <t>Documentation</t>
  </si>
  <si>
    <t>Provide All Engineering Documentation, Final Drawing Plans and Commissioning Folder in All Deciplines (Hard Copy and Soft Copy in AutoCAD &amp; PDF File) that are Related to KPSS PMCC-04 Project, Prior to Handover (Closing of this Particular EIL will be Done after 30 days Submmission of All Documents)</t>
  </si>
  <si>
    <t>Rick</t>
  </si>
  <si>
    <t xml:space="preserve">Civil </t>
  </si>
  <si>
    <r>
      <rPr>
        <b/>
        <sz val="10"/>
        <rFont val="Arial"/>
        <family val="2"/>
      </rPr>
      <t xml:space="preserve">STA 4 + 150 towards Construction Access Gate: </t>
    </r>
    <r>
      <rPr>
        <sz val="10"/>
        <rFont val="Arial"/>
        <family val="2"/>
      </rPr>
      <t xml:space="preserve">                                                  Concrete Capping's on fence columns are found missing at few locations.  </t>
    </r>
  </si>
  <si>
    <t>PJ/KKA</t>
  </si>
  <si>
    <t>M&amp;U-TS</t>
  </si>
  <si>
    <t xml:space="preserve"> </t>
  </si>
  <si>
    <t>Crash Rated Wall (TYPE 12) STA 4+150 to Construction access Gate</t>
  </si>
  <si>
    <t xml:space="preserve">Installation of G.I anti climb spikes not yet started for the new Fence </t>
  </si>
  <si>
    <t xml:space="preserve">Crash Rated Wall (TYPE 12) STA 4+150 to Construction Access Gate </t>
  </si>
  <si>
    <r>
      <t xml:space="preserve">Near Construction Access Gate:                                                                   </t>
    </r>
    <r>
      <rPr>
        <sz val="10"/>
        <rFont val="Arial"/>
        <family val="2"/>
      </rPr>
      <t xml:space="preserve">Area needs to be filled to match the design level/elevation. </t>
    </r>
  </si>
  <si>
    <t xml:space="preserve">In front of Construction Access Gate </t>
  </si>
  <si>
    <t>Incomplete work of all the elements of Fence (Fence Foundation, Installation of Precast Panels, Columns &amp; Caps, Cable Trench, Lighting Poles and NG Patrol Road)</t>
  </si>
  <si>
    <r>
      <rPr>
        <b/>
        <sz val="10"/>
        <rFont val="Arial"/>
        <family val="2"/>
      </rPr>
      <t>Construction Access Gate to KAUST Gate 1</t>
    </r>
    <r>
      <rPr>
        <sz val="10"/>
        <rFont val="Arial"/>
        <family val="2"/>
      </rPr>
      <t xml:space="preserve">:                                                        Installation of G.I anti climb spikes not yet started for the new Fence </t>
    </r>
  </si>
  <si>
    <t>Construction Access Gate to KAUST Gate 1</t>
  </si>
  <si>
    <t xml:space="preserve">Concrete Capping's are found missing at few locations. </t>
  </si>
  <si>
    <t>Needs to attend remaining works of LV cable Trench for Lighting Poles, Cable Termination to Lighting Poles and Energization.</t>
  </si>
  <si>
    <t>NG Patrol road Lighting Poles: Filling and Grouting of Lighting pole base not yet done.</t>
  </si>
  <si>
    <t>Along North side of the Patrol Roads needs Grading, Backfilling and Clearing.</t>
  </si>
  <si>
    <t xml:space="preserve">All the construction debris (Asphalt Waist..etc.) found in between NG Patrol Road and New Fence shall be removed </t>
  </si>
  <si>
    <t>Area between the Patrol road and Fence needs grading, levelling and compacting.</t>
  </si>
  <si>
    <t xml:space="preserve">All the temporary safety barriers and concrete blocks shall be removed and taken away.  </t>
  </si>
  <si>
    <r>
      <rPr>
        <b/>
        <sz val="10"/>
        <rFont val="Arial"/>
        <family val="2"/>
      </rPr>
      <t>Under KAUST Bridge</t>
    </r>
    <r>
      <rPr>
        <sz val="10"/>
        <rFont val="Arial"/>
        <family val="2"/>
      </rPr>
      <t>: Area underneath the bridge needs General Grading, Clearing and Compacting.</t>
    </r>
  </si>
  <si>
    <t>Under KAUST Bridge</t>
  </si>
  <si>
    <t xml:space="preserve">Incomplete installation of fence panels observed in two corner locations </t>
  </si>
  <si>
    <t xml:space="preserve">The Concrete fence panels at two locations were found made up of multiple horizontal concrete Panels. Please provide the Designers confirmation for this installation. </t>
  </si>
  <si>
    <t xml:space="preserve">NG Patrol road edge of asphalt road not aligned properly, Needs cutting and clean. </t>
  </si>
  <si>
    <r>
      <t xml:space="preserve">KAUST Main Gate 1 towards Gate 2: </t>
    </r>
    <r>
      <rPr>
        <sz val="10"/>
        <rFont val="Arial"/>
        <family val="2"/>
      </rPr>
      <t xml:space="preserve">Area east of Patrol road needs grading, filling and compacting. </t>
    </r>
  </si>
  <si>
    <t>KAUST Main Gate 1 towards Gate 2</t>
  </si>
  <si>
    <t>South side of the Bridge: needs to attend remaining works of LV cable Trench for Lighting Poles, Cable Termination to Lighting Poles and Energization.</t>
  </si>
  <si>
    <t>Needs to complete the asphalting wherever required along the NG Patrol.</t>
  </si>
  <si>
    <t xml:space="preserve">Concrete Capping's on Fence columns are found missing at few locations.  </t>
  </si>
  <si>
    <r>
      <rPr>
        <b/>
        <sz val="10"/>
        <rFont val="Arial"/>
        <family val="2"/>
      </rPr>
      <t>KAUST Gate 2 area:</t>
    </r>
    <r>
      <rPr>
        <sz val="10"/>
        <rFont val="Arial"/>
        <family val="2"/>
      </rPr>
      <t xml:space="preserve"> Incomplete work of all the elements of fence (Fence Foundation, Installation of Precast Panels, Columns &amp; Concrete Caps, Cable Trench, Lighting Poles and NG Patrol Road approaching to GATE 2) </t>
    </r>
  </si>
  <si>
    <t>KAUST Gate 2</t>
  </si>
  <si>
    <t xml:space="preserve">Incomplete installation of Fence panels observed in few locations </t>
  </si>
  <si>
    <t>Area near Gate 2 needs filling to match MOT Road Elevation</t>
  </si>
  <si>
    <t>Reinstate the damages/broken edges of MOT Asphalt road due to construction activities.</t>
  </si>
  <si>
    <r>
      <rPr>
        <b/>
        <sz val="10"/>
        <rFont val="Arial"/>
        <family val="2"/>
      </rPr>
      <t xml:space="preserve">South Side of Gate 2:  </t>
    </r>
    <r>
      <rPr>
        <sz val="10"/>
        <rFont val="Arial"/>
        <family val="2"/>
      </rPr>
      <t>Six</t>
    </r>
    <r>
      <rPr>
        <b/>
        <sz val="10"/>
        <rFont val="Arial"/>
        <family val="2"/>
      </rPr>
      <t xml:space="preserve"> </t>
    </r>
    <r>
      <rPr>
        <sz val="10"/>
        <rFont val="Arial"/>
        <family val="2"/>
      </rPr>
      <t xml:space="preserve">panels are found missing or not installed </t>
    </r>
  </si>
  <si>
    <t>South side of Gate 2</t>
  </si>
  <si>
    <t>NG Patrol asphalt road not yet constructed.</t>
  </si>
  <si>
    <t>The cable trench work, cable laying, Installation of Lighting poles and foundation not yet started.</t>
  </si>
  <si>
    <t>Area between the Fence and NG Patrol road needs grading, levelling and compacting.</t>
  </si>
  <si>
    <r>
      <rPr>
        <b/>
        <sz val="10"/>
        <rFont val="Arial"/>
        <family val="2"/>
      </rPr>
      <t>Area Between Gate 2 and Gate 3</t>
    </r>
    <r>
      <rPr>
        <sz val="10"/>
        <rFont val="Arial"/>
        <family val="2"/>
      </rPr>
      <t>: Area between the fence and Patrol road needs grading, levelling and compacting.</t>
    </r>
  </si>
  <si>
    <t>Area Between Gate 2 and Gate 3</t>
  </si>
  <si>
    <t>Needs to complete remaining works of LV cable Trench for Lighting Poles, Cable Termination to Lighting Poles and Energization.</t>
  </si>
  <si>
    <t>Area between east of NG Patrol road and MOT road needs filling, grading and compacting.</t>
  </si>
  <si>
    <t>Area between new Fence and NG Patrol road needs proper fillings.</t>
  </si>
  <si>
    <r>
      <rPr>
        <b/>
        <sz val="10"/>
        <rFont val="Arial"/>
        <family val="2"/>
      </rPr>
      <t>KAUST Gate 3</t>
    </r>
    <r>
      <rPr>
        <sz val="10"/>
        <rFont val="Arial"/>
        <family val="2"/>
      </rPr>
      <t xml:space="preserve">: Incomplete work of all the elements of fence (Fence Foundation, Installation of Precast Panels, Columns &amp; Concrete Caps, Cable Trench, Lighting Poles and NG Patrol Road approaching to GATE 2)   </t>
    </r>
  </si>
  <si>
    <t>KAUST Gate 3</t>
  </si>
  <si>
    <t>MEP</t>
  </si>
  <si>
    <t>Installation of all MEP Manholes not yet started as shown in the IFC.</t>
  </si>
  <si>
    <t xml:space="preserve">Gate 3 area needs to be filled to match the required level </t>
  </si>
  <si>
    <r>
      <t xml:space="preserve">South of Gate 3:  </t>
    </r>
    <r>
      <rPr>
        <sz val="10"/>
        <rFont val="Arial"/>
        <family val="2"/>
      </rPr>
      <t xml:space="preserve">Concrete Capping's on fence columns are found missing in few locations. </t>
    </r>
  </si>
  <si>
    <t>South of GATE 3</t>
  </si>
  <si>
    <t>Incomplete installation fence panels in all the corners.</t>
  </si>
  <si>
    <t>NG Patrol road paving not started yet at south side of the Gate#3</t>
  </si>
  <si>
    <t>Needs to attend remaining works of LV Cable Trench for Lighting Poles, Cable Termination to Lighting Poles and Energization.</t>
  </si>
  <si>
    <r>
      <rPr>
        <b/>
        <sz val="10"/>
        <rFont val="Arial"/>
        <family val="2"/>
      </rPr>
      <t>China Gate:</t>
    </r>
    <r>
      <rPr>
        <sz val="10"/>
        <rFont val="Arial"/>
        <family val="2"/>
      </rPr>
      <t xml:space="preserve"> Incomplete work of all the elements of fence (Fence Foundation, Installation of Precast Panels, Columns &amp; Concrete Caps, Cable Trench, Lighting Poles and NG Patrol Road)   </t>
    </r>
  </si>
  <si>
    <t xml:space="preserve">Area needs to be filled to match the required level </t>
  </si>
  <si>
    <t>Area between fence and NG Patrol road towards east up to MOT road needs grading, filling and compacting</t>
  </si>
  <si>
    <r>
      <rPr>
        <b/>
        <sz val="10"/>
        <rFont val="Arial"/>
        <family val="2"/>
      </rPr>
      <t>South of China GATE</t>
    </r>
    <r>
      <rPr>
        <sz val="10"/>
        <rFont val="Arial"/>
        <family val="2"/>
      </rPr>
      <t xml:space="preserve">: Concrete Capping's on fence columns are found missing in few locations. </t>
    </r>
  </si>
  <si>
    <t>South of China GATE</t>
  </si>
  <si>
    <r>
      <rPr>
        <b/>
        <sz val="10"/>
        <rFont val="Arial"/>
        <family val="2"/>
      </rPr>
      <t xml:space="preserve">Wadi Wesami Culvert No.3: </t>
    </r>
    <r>
      <rPr>
        <sz val="10"/>
        <rFont val="Arial"/>
        <family val="2"/>
      </rPr>
      <t>Area between the concrete parapet and Patrol road need Filling, grading and Compacting.</t>
    </r>
  </si>
  <si>
    <t>Culvert No.3:</t>
  </si>
  <si>
    <t>The backfilling and compaction at the Lighting Poles bases is found incomplete. Need to complete proper backfilling and compaction at all applicable locations.</t>
  </si>
  <si>
    <t xml:space="preserve">Need to verify the elevation level of the new fence with respect to NG patrol road. Foundation of fence exposed above NG asphalt road which is not acceptable. </t>
  </si>
  <si>
    <r>
      <rPr>
        <b/>
        <sz val="10"/>
        <rFont val="Arial"/>
        <family val="2"/>
      </rPr>
      <t>Wadi Wesami Culvert No.4:</t>
    </r>
    <r>
      <rPr>
        <sz val="10"/>
        <rFont val="Arial"/>
        <family val="2"/>
      </rPr>
      <t xml:space="preserve"> Area between the concrete parapet and Patrol road need Filling, grading and Compacting.</t>
    </r>
  </si>
  <si>
    <t>Culvert No.4</t>
  </si>
  <si>
    <r>
      <rPr>
        <b/>
        <sz val="10"/>
        <rFont val="Arial"/>
        <family val="2"/>
      </rPr>
      <t xml:space="preserve">MOI Area: </t>
    </r>
    <r>
      <rPr>
        <sz val="10"/>
        <rFont val="Arial"/>
        <family val="2"/>
      </rPr>
      <t xml:space="preserve">Area adjacent to MOI land needs filling, grading and compaction on both sides of NG Patrol Road </t>
    </r>
  </si>
  <si>
    <t>MOI land area</t>
  </si>
  <si>
    <t xml:space="preserve">NG Patrol Road asphalt work is incomplete  </t>
  </si>
  <si>
    <t>Street Lighting Poles found missing or not installed along NG patrol road near MOI Land</t>
  </si>
  <si>
    <t>Construction Debris shall be removed from the area between Fence and MOI land.</t>
  </si>
  <si>
    <t>At the north west corner of the MOI Land area between fence and patrol road needs filling, grading and compacting.</t>
  </si>
  <si>
    <t>Patrol road merging with the existing old road needs marking as a safety precaution.</t>
  </si>
  <si>
    <t>Area between new MOT road and NG Patrol road along South Fence needs filling, grading and compacting.</t>
  </si>
  <si>
    <t>Old NG shade structure shall be dismantled with coordination of KAUST Security.</t>
  </si>
  <si>
    <t xml:space="preserve">Concrete capping's on fence columns are found missing in few locations.  </t>
  </si>
  <si>
    <r>
      <rPr>
        <b/>
        <sz val="10"/>
        <rFont val="Arial"/>
        <family val="2"/>
      </rPr>
      <t>KAUST Gate 4</t>
    </r>
    <r>
      <rPr>
        <sz val="10"/>
        <rFont val="Arial"/>
        <family val="2"/>
      </rPr>
      <t xml:space="preserve">: Fence panel Merging, LV Cable trenching, Cable Laying, Street Lighting Poles &amp; foundation incomplete </t>
    </r>
  </si>
  <si>
    <t>KAUST Gate 4</t>
  </si>
  <si>
    <t>KAUST Gate 4 area needs filling to match the design level/elevation.</t>
  </si>
  <si>
    <t xml:space="preserve">All the temporary safety barriers and concrete blocks towards Gate 4 shall be removed and taken away </t>
  </si>
  <si>
    <r>
      <rPr>
        <b/>
        <sz val="10"/>
        <rFont val="Arial"/>
        <family val="2"/>
      </rPr>
      <t xml:space="preserve">Gate 4 South Area:  </t>
    </r>
    <r>
      <rPr>
        <sz val="10"/>
        <rFont val="Arial"/>
        <family val="2"/>
      </rPr>
      <t>The area between fence and Patrol road needs filling, grading and compacting.</t>
    </r>
  </si>
  <si>
    <t>Gate 4 South Area</t>
  </si>
  <si>
    <t>Needs to complete remaining works of LV Cable Trench for Lighting Poles, Cable Termination to Lighting Poles and Energization.</t>
  </si>
  <si>
    <t xml:space="preserve">Concrete Capping's on Fence columns are found missing in few locations.  </t>
  </si>
  <si>
    <r>
      <rPr>
        <b/>
        <sz val="10"/>
        <rFont val="Arial"/>
        <family val="2"/>
      </rPr>
      <t>Private Encroachment:</t>
    </r>
    <r>
      <rPr>
        <sz val="10"/>
        <rFont val="Arial"/>
        <family val="2"/>
      </rPr>
      <t xml:space="preserve"> NG Patrol road is discontinued due the private Encroachment needs to be completed.</t>
    </r>
  </si>
  <si>
    <t>Private Encroachment</t>
  </si>
  <si>
    <t xml:space="preserve">Area of Private encroachment and further south: LV Cable Trench &amp; Cables laying, Lighting poles/foundation found incomplete </t>
  </si>
  <si>
    <r>
      <rPr>
        <b/>
        <sz val="10"/>
        <rFont val="Arial"/>
        <family val="2"/>
      </rPr>
      <t>Towards south of the existing encroachment</t>
    </r>
    <r>
      <rPr>
        <sz val="10"/>
        <rFont val="Arial"/>
        <family val="2"/>
      </rPr>
      <t>: The Area between Fence and NG Patrol needs filling, grading and compacting.</t>
    </r>
  </si>
  <si>
    <t>The area between MOT road and NG Patrol road needs filling, grading and compacting.</t>
  </si>
  <si>
    <t>Needs to evaluate the elevation difference between MOT Road and NG Patrol road.</t>
  </si>
  <si>
    <t xml:space="preserve">Fence adjacent to Corniche road up to the Wadi Khulays Culvert: Entire Fence and its elements (Lighting Poles, LV cable trench, cables, Lighting poles, NG Patrol Road) are found missing. </t>
  </si>
  <si>
    <t xml:space="preserve">On Wadi Khulays Culvert: Installation of Fence, Concrete Capping's on Fence Columns are incomplete. </t>
  </si>
  <si>
    <t>Wadi Khulays Culvert top</t>
  </si>
  <si>
    <r>
      <rPr>
        <b/>
        <sz val="10"/>
        <rFont val="Arial"/>
        <family val="2"/>
      </rPr>
      <t>From Wadi Khulays Culvert towards Beach area</t>
    </r>
    <r>
      <rPr>
        <sz val="10"/>
        <rFont val="Arial"/>
        <family val="2"/>
      </rPr>
      <t xml:space="preserve">:                                    Installation of Fence Panels are incomplete. </t>
    </r>
  </si>
  <si>
    <t>From Wadi Khulays Culvert towards beach area</t>
  </si>
  <si>
    <t>Area between existing road and Fence needs to be properly filled.</t>
  </si>
  <si>
    <t>Corner Fence Panels are missing; needs to be installed/completed.</t>
  </si>
  <si>
    <t>NG Patrol needs rectification; to be completed.</t>
  </si>
  <si>
    <t xml:space="preserve">Fence panels are missing near Transformer area towards the beach (west fence panel) </t>
  </si>
  <si>
    <t>Beach area</t>
  </si>
  <si>
    <t>Fence Panels and Capping found missing near the end of K12</t>
  </si>
  <si>
    <t>Evaluate Lighting poles requirement at the fence west edge.</t>
  </si>
  <si>
    <t xml:space="preserve">Installation of K8 Fence Panels and Capping's are incomplete  </t>
  </si>
  <si>
    <t>SA/LPD</t>
  </si>
  <si>
    <t>Complete all lighting poles, cables and panels' identification and tagging.</t>
  </si>
  <si>
    <t>Complete the final alignment and bolt tightening of all electrical lighting post and fixtures</t>
  </si>
  <si>
    <t>Complete the backfilling and compaction around lighting poles.</t>
  </si>
  <si>
    <t>Remove all construction debries and sand from the patrol road and improve the housekeeping generally.</t>
  </si>
  <si>
    <t>Complete all cable dressing, cable termination and grouding of the lighting poles.</t>
  </si>
  <si>
    <t>Complete installation of anti climb spikes on the crash rated wall.</t>
  </si>
  <si>
    <t>Remove all construction debries and stored material from Shelter #2 and improve the housekeeping.</t>
  </si>
  <si>
    <t xml:space="preserve">Complete all cables/equibment tagging and identification at Shelter #2. </t>
  </si>
  <si>
    <t>Wall and floor openings at Shelter #2 to be completely sealed with approved sealant material.</t>
  </si>
  <si>
    <t>Complete the backfilling and compaction around Shelter #2.</t>
  </si>
  <si>
    <t xml:space="preserve">Complete the backfilling and compaction for all asphalt patrol road shoulder
</t>
  </si>
  <si>
    <t>Complete asphalting the Patrol Road.</t>
  </si>
  <si>
    <t>Complete vertical alignment of precast panels, columns and lighting poles.</t>
  </si>
  <si>
    <t>Complete installation and of all precast panels, columns and columns caps.</t>
  </si>
  <si>
    <t>Remarks</t>
  </si>
  <si>
    <t>Requested By</t>
  </si>
  <si>
    <t>Covered by Project</t>
  </si>
  <si>
    <t>Required for Start-Up</t>
  </si>
  <si>
    <t>Schedule Date for Completion</t>
  </si>
  <si>
    <t>Item Description</t>
  </si>
  <si>
    <t>Item</t>
  </si>
  <si>
    <t>Date:</t>
  </si>
  <si>
    <t>System No.</t>
  </si>
  <si>
    <t>Facilty</t>
  </si>
  <si>
    <t>BI No.:</t>
  </si>
  <si>
    <t>Saudi Aramco 6133 (02/99)</t>
  </si>
  <si>
    <t xml:space="preserve">KAUST SECURITY FENCE PROJECT </t>
  </si>
  <si>
    <t>KAUST &amp; CX team</t>
  </si>
  <si>
    <t>YES</t>
  </si>
  <si>
    <t>NO</t>
  </si>
  <si>
    <t>Security Sys</t>
  </si>
  <si>
    <t xml:space="preserve">Total EIL items (Y&amp;N) = </t>
  </si>
  <si>
    <t>LPD</t>
  </si>
  <si>
    <t>General Comment</t>
  </si>
  <si>
    <t>Total EIL items (Y&amp;N) =</t>
  </si>
  <si>
    <t>PID</t>
  </si>
  <si>
    <t xml:space="preserve">Total EIL items (Y&amp;N) =  </t>
  </si>
  <si>
    <t>OVER-ALL TOTAL "YES" ITEM  =</t>
  </si>
  <si>
    <t>OVER-ALL TOTAL "NO" ITEM =</t>
  </si>
  <si>
    <t>OVER-ALL TOTAL "YES" ITEM CLOSED =</t>
  </si>
  <si>
    <t>OVER-ALL TOTAL "NO" ITEM CLOSED =</t>
  </si>
  <si>
    <t>OVER-ALL TOTAL "YES" ITEM REMAINING =</t>
  </si>
  <si>
    <t>OVER-ALL TOTAL "NO" ITEM REMAINING =</t>
  </si>
  <si>
    <t>Distribution Date:</t>
  </si>
  <si>
    <t>Distributed by:</t>
  </si>
  <si>
    <t>Site (Project) :</t>
  </si>
  <si>
    <t>This list is for the project indicated by the "x" in the box to the right.</t>
  </si>
  <si>
    <t>Contract Name:  International Centre for Contracting (ICC)</t>
  </si>
  <si>
    <t>Contract Number:</t>
  </si>
  <si>
    <t>Contract MCC Date:</t>
  </si>
  <si>
    <t>Q</t>
  </si>
  <si>
    <t>Complete the sub grade preparation, layer by layer backfilling of select fill and compaction prior to the installation of precast foundation (K12).</t>
  </si>
  <si>
    <t>JAD/JBR</t>
  </si>
  <si>
    <t xml:space="preserve">Scope of Works, SAES-Q-010, IFC drawing VA-Q-846521-001,002, 006,- 00 </t>
  </si>
  <si>
    <t>New Patrol Road, Sta 4+150- Sta 5+000</t>
  </si>
  <si>
    <t>Complete the installation, alignment of K12 precast foundation, columns, wall panels and column caps at Security Perimeter Fence Project.</t>
  </si>
  <si>
    <t xml:space="preserve">Complete the removal, surface preparation and application of non shrink grout for all security perimeter fence PC wall panel lifting hooks and threaded inserts. </t>
  </si>
  <si>
    <t>Complete the layer by layer backfilling of select/general fill and compaction below PC foundations and sides of PC columns and walls of Security Perimeter Fence Foundation as per SAES-A-114.</t>
  </si>
  <si>
    <t>Scope of Works, SAES-A-114, IFC Drawing VA-S-846505-002-0F1</t>
  </si>
  <si>
    <t>Provide and complete the installation of anti- climb fence spikes for Security Perimeter Fence (K12).</t>
  </si>
  <si>
    <t>Scope of Works, IFC drawing VA-S-846507- 001, 002, 005,007, 008</t>
  </si>
  <si>
    <t>Complete the surface preparation and application of bitumious paints in all special/ non special  precast column,wall panels, column caps and footings (K12) prior to backfilling activity.</t>
  </si>
  <si>
    <t>SAES-H-003</t>
  </si>
  <si>
    <t>Complete the layer by layer backfilling of base course in new patrol road  prior to the asphalt paving activity as per SAES-Q-006.</t>
  </si>
  <si>
    <t>Scope of Works, SAES-A-114, IFC Drawing VA-Q-</t>
  </si>
  <si>
    <t>Complete all the asphalt paving activity for new patrol road as per SAES-Q-006.</t>
  </si>
  <si>
    <t>Scope of works, SAES-Q-006</t>
  </si>
  <si>
    <t>All damaged asphalt pavement in new patrol road shall be repaired as per requirement of Schedule Q and SAES-Q-006.</t>
  </si>
  <si>
    <t>Schedule Q, Gen. Para. 1.2 SAES-Q-006</t>
  </si>
  <si>
    <t>Submit for review and acceptance of the Core Density Test report of the Binder Course paving for new patrol road.</t>
  </si>
  <si>
    <t>Scope of Works, SAES-Q-006, Sec. 5.5.4.6B &amp; 5.5.3B</t>
  </si>
  <si>
    <t>Submit for review and acceptance of the Core Density Test report of the Wearing Course paving for new patrol road.</t>
  </si>
  <si>
    <t>Final inspection for binder course Asphalt Paving shall be performed at new patrol road.</t>
  </si>
  <si>
    <t>Scope of Works, SAES-Q-006, Sec.5.5.4.6A &amp; 5.5.4.5A (SAIC-Q-1044)</t>
  </si>
  <si>
    <t>Final inspection for wearing course Asphalt Paving shall be performed at new patrol road.</t>
  </si>
  <si>
    <t>Complete the installation and alignment of lighting pole foundations with 10 m high pole at new patrol road.</t>
  </si>
  <si>
    <t>IFC drawing VA-S-846505-002-0F1</t>
  </si>
  <si>
    <t>Provide and apply non-shrink grout below base plate of lighting pole foundations at New patrol road.</t>
  </si>
  <si>
    <t>Proj. Spec. K55-A-VE-846422-10 of 11 Statement G.SAES-Q-005, SAES-Q-010, IFC drawing VA-S-846505-002-0F1</t>
  </si>
  <si>
    <t>Complete the layer by layer backfilling of select fill and compaction of electrical trench as per SAES-A-114.</t>
  </si>
  <si>
    <t>Project Specs- 02210, Sect. 3.03, SAES-A-114</t>
  </si>
  <si>
    <t>Complete the layer by layer backfilling of select fill and compaction  around electrical pole foundation as per SAES-A-114.</t>
  </si>
  <si>
    <t>Scope of Works, SAES-A-114</t>
  </si>
  <si>
    <t>All damaged PC elements ( wall panel,column , caps) shall be repaired using approved repair materials.</t>
  </si>
  <si>
    <t>Schedule Q, Gen. Para. 1.2</t>
  </si>
  <si>
    <t>Complete the layer by layer backfilling of select fill and compaction of new patrol road asphalt  pavement shoulders &amp; establish the required width and final grade elevation with 1:3 slope sides of electircal lighting pole and on side of New Security Perimeter Fence (K12).</t>
  </si>
  <si>
    <t>Scope of Works, SAES-A-114, IFC Drawing IC-SD-846553-101-00, VA-S-846505-003-0FI</t>
  </si>
  <si>
    <t>New Patrol Road, Sta 5+000- Sta 6+000</t>
  </si>
  <si>
    <t>All damaged asphalt pavement in new patrol road road shall be repair as per requirement of Schedule Q and SAES-Q-006.</t>
  </si>
  <si>
    <t>Provide and apply non-shrink grout under base plate of lighting pole foundations at New patrol road.</t>
  </si>
  <si>
    <t>All damaged precast members shall repaired using approved repair materials.</t>
  </si>
  <si>
    <r>
      <t xml:space="preserve">Complete the rectification of </t>
    </r>
    <r>
      <rPr>
        <sz val="12"/>
        <color indexed="10"/>
        <rFont val="Arial"/>
        <family val="2"/>
      </rPr>
      <t>LBE # 523</t>
    </r>
    <r>
      <rPr>
        <sz val="12"/>
        <rFont val="Arial"/>
        <family val="2"/>
      </rPr>
      <t xml:space="preserve"> with regards to one time backfilling and asphalt paving activity of ductbank road crossing at Sta. 6+200.</t>
    </r>
  </si>
  <si>
    <r>
      <rPr>
        <sz val="12"/>
        <color indexed="10"/>
        <rFont val="Arial"/>
        <family val="2"/>
      </rPr>
      <t>LBE # 523,</t>
    </r>
    <r>
      <rPr>
        <sz val="12"/>
        <rFont val="Arial"/>
        <family val="2"/>
      </rPr>
      <t xml:space="preserve"> SAES-A-114, SAES-Q-006</t>
    </r>
  </si>
  <si>
    <t>New Patrol Road, Sta 6+000- Sta 7+000</t>
  </si>
  <si>
    <t>Provide and complete the installation of anti- climb fence spikes for Security Perimeter Fence (K12),</t>
  </si>
  <si>
    <r>
      <t xml:space="preserve">Complete the rectification of </t>
    </r>
    <r>
      <rPr>
        <sz val="12"/>
        <color indexed="10"/>
        <rFont val="Arial"/>
        <family val="2"/>
      </rPr>
      <t>LBE # 508</t>
    </r>
    <r>
      <rPr>
        <sz val="12"/>
        <rFont val="Arial"/>
        <family val="2"/>
      </rPr>
      <t xml:space="preserve"> with regards to the Non-conformance test results for Hot Asphalt Materials (Sta. 6+200-6+300, 6+350-6+455, 6+400-6+600- Wearing course.</t>
    </r>
  </si>
  <si>
    <r>
      <rPr>
        <sz val="12"/>
        <color indexed="10"/>
        <rFont val="Arial"/>
        <family val="2"/>
      </rPr>
      <t>LBE # 508</t>
    </r>
    <r>
      <rPr>
        <sz val="12"/>
        <rFont val="Arial"/>
        <family val="2"/>
      </rPr>
      <t>, SAES-Q-006</t>
    </r>
  </si>
  <si>
    <t>New Patrol Road, Sta 7+000- Sta 8+000</t>
  </si>
  <si>
    <r>
      <t xml:space="preserve">Rectification of </t>
    </r>
    <r>
      <rPr>
        <sz val="12"/>
        <color indexed="10"/>
        <rFont val="Arial"/>
        <family val="2"/>
      </rPr>
      <t>LBE # 508</t>
    </r>
    <r>
      <rPr>
        <sz val="12"/>
        <rFont val="Arial"/>
        <family val="2"/>
      </rPr>
      <t xml:space="preserve"> with regards to the non-conformance test report of Hot Asphalt Materials at Sta 7+200-7+250- Wearing Course, Sta. 7+250-7+350- Binder course, Sta. 7+350-7+800- Wearing course.</t>
    </r>
  </si>
  <si>
    <r>
      <t xml:space="preserve">Complete the rectification of </t>
    </r>
    <r>
      <rPr>
        <sz val="12"/>
        <color indexed="10"/>
        <rFont val="Arial"/>
        <family val="2"/>
      </rPr>
      <t>LBE # 523</t>
    </r>
    <r>
      <rPr>
        <sz val="12"/>
        <rFont val="Arial"/>
        <family val="2"/>
      </rPr>
      <t xml:space="preserve"> with regards to the one time backfilling and asphalt paving activity of road crossing electrical duct bank at Sta. 8+500.</t>
    </r>
  </si>
  <si>
    <r>
      <rPr>
        <sz val="12"/>
        <color indexed="10"/>
        <rFont val="Arial"/>
        <family val="2"/>
      </rPr>
      <t>LBE # 523</t>
    </r>
    <r>
      <rPr>
        <sz val="12"/>
        <rFont val="Arial"/>
        <family val="2"/>
      </rPr>
      <t>, SAES-A-114, SAES-Q-006</t>
    </r>
  </si>
  <si>
    <t>New Patrol Road, Sta 8+000- Sta 9+000</t>
  </si>
  <si>
    <t>Complete all the asphalt paving activity for new patrol road as per SAES-Q-006</t>
  </si>
  <si>
    <t>New Patrol Road, Sta 9+000- Sta 10+000</t>
  </si>
  <si>
    <r>
      <t xml:space="preserve">Complete the Rectification of </t>
    </r>
    <r>
      <rPr>
        <sz val="12"/>
        <color indexed="10"/>
        <rFont val="Arial"/>
        <family val="2"/>
      </rPr>
      <t>LBE # 517</t>
    </r>
    <r>
      <rPr>
        <sz val="12"/>
        <rFont val="Arial"/>
        <family val="2"/>
      </rPr>
      <t xml:space="preserve"> with regards to the non-application of tack coat on Binder course prior to the application of wearing course.Sta 9+650- 9+700.</t>
    </r>
  </si>
  <si>
    <r>
      <rPr>
        <sz val="12"/>
        <color indexed="10"/>
        <rFont val="Arial"/>
        <family val="2"/>
      </rPr>
      <t>LBE # 517</t>
    </r>
    <r>
      <rPr>
        <sz val="12"/>
        <rFont val="Arial"/>
        <family val="2"/>
      </rPr>
      <t>, SAES-Q-006</t>
    </r>
  </si>
  <si>
    <t>New Patrol Road, Sta 10+000- Sta 11+000</t>
  </si>
  <si>
    <r>
      <t xml:space="preserve">Complete the rectification of </t>
    </r>
    <r>
      <rPr>
        <sz val="12"/>
        <color indexed="10"/>
        <rFont val="Arial"/>
        <family val="2"/>
      </rPr>
      <t>LBE # 523</t>
    </r>
    <r>
      <rPr>
        <sz val="12"/>
        <rFont val="Arial"/>
        <family val="2"/>
      </rPr>
      <t xml:space="preserve"> with regards to the one time backfilling and asphalt paving activity of road crossing electrical duct bank at Sta. 11+150.</t>
    </r>
  </si>
  <si>
    <r>
      <t xml:space="preserve">LBE # 523, </t>
    </r>
    <r>
      <rPr>
        <sz val="12"/>
        <rFont val="Arial"/>
        <family val="2"/>
      </rPr>
      <t>SAES-A-114, SAES-Q-006</t>
    </r>
  </si>
  <si>
    <t>New Patrol Road, Sta 11+000- Sta 12+000</t>
  </si>
  <si>
    <r>
      <t xml:space="preserve">Complete the recttification of </t>
    </r>
    <r>
      <rPr>
        <sz val="12"/>
        <color indexed="10"/>
        <rFont val="Arial"/>
        <family val="2"/>
      </rPr>
      <t>LBE # 507</t>
    </r>
    <r>
      <rPr>
        <sz val="12"/>
        <rFont val="Arial"/>
        <family val="2"/>
      </rPr>
      <t xml:space="preserve"> with regards to the fill placement of unfiltered backfill materials along Security perimeter Fence Project</t>
    </r>
  </si>
  <si>
    <r>
      <rPr>
        <sz val="12"/>
        <color indexed="10"/>
        <rFont val="Arial"/>
        <family val="2"/>
      </rPr>
      <t>LBE # 507</t>
    </r>
    <r>
      <rPr>
        <sz val="12"/>
        <rFont val="Arial"/>
        <family val="2"/>
      </rPr>
      <t>, SAES-A-114</t>
    </r>
  </si>
  <si>
    <t>New Patrol Road, Sta 12+000- Sta 13+000</t>
  </si>
  <si>
    <t>Complete the layer by layer backfilling of select/general fill and compaction below PC foundations and sides of PC columns and walls of Security Perimeter Fence Foundation as per SAES-A-114,</t>
  </si>
  <si>
    <t>New Patrol Road, Sta 13+000- Sta 14+000</t>
  </si>
  <si>
    <t>New Patrol Road, Sta 14+000- Sta 14+840</t>
  </si>
  <si>
    <t>Brick wall area Sta 0+000- Sta 0+350</t>
  </si>
  <si>
    <t xml:space="preserve"> Subcontractor Aramco proceeded with the cleaning/removal of the sprayed MC-1 on the surfaces of the precast concrete panels and columns by sandblasting without submitting method of statement as previously adviced. It resulted to further damage of the PC Panels/Columns, Physical appearance, color and texture. The sandblasted areas appeared darker, texture diminished and sprayed bituminous coat on the lower portions are removed. </t>
  </si>
  <si>
    <r>
      <t xml:space="preserve">Reference </t>
    </r>
    <r>
      <rPr>
        <sz val="12"/>
        <color indexed="10"/>
        <rFont val="Arial"/>
        <family val="2"/>
      </rPr>
      <t xml:space="preserve">LBE 504 </t>
    </r>
    <r>
      <rPr>
        <sz val="12"/>
        <rFont val="Arial"/>
        <family val="2"/>
      </rPr>
      <t xml:space="preserve">dated 8-01-15 . Clear violation of Schedule Q-Gen. requirement, Clause 1.2 and Attachment IV, Clause 3.2. , PCI MNL-117 </t>
    </r>
  </si>
  <si>
    <t>Patrol Road ,Sta. KM. 9+200 to 9+600 (approx.)</t>
  </si>
  <si>
    <t xml:space="preserve">Complete grouting and repair works of the special PC wall panels connection. </t>
  </si>
  <si>
    <t>Scope of Works , SAES-Q-012, IFC Drawing # SK-FCC-846522 , SHT. 101/2&amp;4 , rev 00</t>
  </si>
  <si>
    <t>Under existing Bridge</t>
  </si>
  <si>
    <t>Complete repair works of Tie rod holes and concrete defects on the surfaces and construction joints on walls, parapet walls and  slabs.</t>
  </si>
  <si>
    <t xml:space="preserve">Scope of Works , Approved MS Repair Procedure of Concrete Defects </t>
  </si>
  <si>
    <t>Al Wadi Khulais Box Culvert</t>
  </si>
  <si>
    <t>Conduct slope test on the channel bed of the box culvert.</t>
  </si>
  <si>
    <t>Scope of Works, IFC Drawing # VA-847047</t>
  </si>
  <si>
    <t>Complete the cleaning of all area as per Scope of Works Item 1.04.</t>
  </si>
  <si>
    <t>Project Specs. Section 01700, Gen., Item 1.04</t>
  </si>
  <si>
    <t>All Area Sta.4+150- 5+000</t>
  </si>
  <si>
    <t>All Area Sta.5+000- 6+000</t>
  </si>
  <si>
    <t>All Area Sta.6+000- 7+000</t>
  </si>
  <si>
    <t>All Area Sta.7+000- 8+000</t>
  </si>
  <si>
    <t>All Area Sta.8+000- 9+000</t>
  </si>
  <si>
    <t>All Area Sta.9+000- 10+000</t>
  </si>
  <si>
    <t>All Area Sta.10+000- 11+000</t>
  </si>
  <si>
    <t>All Area Sta.12+000- 13+000</t>
  </si>
  <si>
    <t>All Area Sta.13+000- 14+000</t>
  </si>
  <si>
    <t>All Area Sta.14+000- 14+840</t>
  </si>
  <si>
    <t>Brick wall area, Sta 0+000- Sta 0+350</t>
  </si>
  <si>
    <t>P</t>
  </si>
  <si>
    <t xml:space="preserve">Prior to grouting of concrete foundations, Check the horizontal and vertical alignment of all installed lighting pole assembly. Submit the visual inspection of concrete foundations from civil and approved survey reports by Saudi Aramco surveyor. </t>
  </si>
  <si>
    <t>Damian</t>
  </si>
  <si>
    <t>Project Specifications Section 16550, Scope of Work, Phase 700 para. 3.4.5. &amp; SATIP-P-123-001 and NEC Section 110.12, IFC dwg # VA-846517-005-0F1/VA-846492-009-00/IC-SD-846492-201-00</t>
  </si>
  <si>
    <t>From STA 4+150 to STA 9+000</t>
  </si>
  <si>
    <t>Mounting of base plate on the foundation shall complete with nuts and plain round washers both top and bottom of the base plate</t>
  </si>
  <si>
    <t>Hand hole cover are properly tight and close and replace or repair rubber gasket</t>
  </si>
  <si>
    <t>Repair any damage coating as per manufacturer's recommendations. All Anchor bolts thread shall be exposed minimum to a minimum of 2-3 threads.</t>
  </si>
  <si>
    <t>Complete the installation of remaining road lightings with hot dipped galvanized lighting pole, HID lighting fixture,  3C x 4 mm2 CU/XLPE/PVC multi-core cable, terminal block and fuse box assembly, stainless steel bolts SS 304 and including all accessories as per IFC drawings and approved shop drawings.</t>
  </si>
  <si>
    <t>Project Specifications Section 16550, Scope of Work, Phase 700 para. 3.4.5. &amp; SATIP-P-123, SAES-P-104 and NEC Section 110.12, IFC dwg # VA-846517-005-0F1/VA-846492-009-00/IC-SD-846492-201-00</t>
  </si>
  <si>
    <t>Replace the galvanized bolts for all installed hot dipped galvanized lighting poles with stainless steel SS 304 materials suitable for severe corrosive area of all lighting pole arm assembly.</t>
  </si>
  <si>
    <t>SAES-P-100 Section 9, IFC dwg # VA-846517-005-0F1/VA-846517-006-0F2/VA-846517-007-0F1/VA-846517-008-0F1/VA-846517-009-0F1/VA-846517-005-0F1/VA-846492-009-00/IC-SD-846492-201-00</t>
  </si>
  <si>
    <t xml:space="preserve">Replace the existing installed LV cables (power cables) which are being cut near the lighting pole with new cables. Perform thermite welding of below grade connections of copper-jacketed grounding rods and grounding cables. Raise RFI for material receiving inspections of molds, powder and raise RFI for thermite weld connections. </t>
  </si>
  <si>
    <t>SAES-P-100, SAES-P-104, SAES-P-111, IFC dwg # VA-846517-005-0F1/VA-846517-006-0F2/VA-846517-007-0F1/VA-846517-008-0F1/VA-846517-009-0F1/VA-846517-005-0F1/VA-846492-009-00/IC-SD-846492-201-00</t>
  </si>
  <si>
    <t>Project Specifications Section 16120/16999, Scope of Work Phase 700 para. 3.4.5, SATIP-104-01. &amp; SATIP-P-123-001. Pre-commissioning test forms, IFC dwg # VA-846517-005-0F1/VA-846517-006-0F2/VA-846517-007-0F1/VA-846517-008-0F1/VA-846517-009-0F1/VA-846517-005-0F1/VA-846492-009-00/IC-SD-846492-201-00</t>
  </si>
  <si>
    <t xml:space="preserve">Perform continuity for power cable, equipment grounding conductors (EGC), Steel Wire Armour (SWA) of power cable and insulation resistance test of low voltage power cables for all road lightings. Ensure individual continuity test are being perform for all equipment grounding conductors (EGC) and Steel Wire Armour (SWA) of power cable. Use calibrated test instruments. Raise RFI for testing of cables. Records all the test results in the Saudi Aramco pre-commissioning forms. </t>
  </si>
  <si>
    <t>Project Specifications Section 16120/16999, Scope of Work Phase 700 para. 3.4.5, SATIP-104-01. &amp; SATIP-P-123-001. Pre-commissioning test forms, IFC dwg # VA-846517-005-0F1/VA-846517-006-0F2/VA-846517-007-0F1/VA-846517-008-0F1/VA-846517-009-0F1/VA-846517-0</t>
  </si>
  <si>
    <t>SAES-P-111, Project Specifications Section 16450, SOW Phase 700, SATIP-P-111-001, Standard drawing # AB-036398-001-01 &amp; IFC dwg # VA-846517-005-0F1/VA-846517-006-0F2/VA-846517-007-0F1/VA-846517-008-0F1/VA-846517-009-0F1/VA-846517-005-0F1/VA-846492-009-00/IC-SD-846492-201-00</t>
  </si>
  <si>
    <t>After testing of power cables, perform final tightening of cables and wires connections  to terminal block and fuse box assembly. Raise RFI for visual inspections.</t>
  </si>
  <si>
    <t>SAES-P-104 para. 4.1, Project Specifications Section 16120/16999, SOW Phase 700 para. 3.4.5, SATIP-104-01. &amp; SATIP-P-123-001. Pre-commissioning test forms, IFC dwg # VA-846517-005-0F1/VA-846517-006-0F2/VA-846517-007-0F1/VA-846517-008-0F1/VA-846517-009-0F1/VA-846517-005-0F1/VA-846492-009-00/IC-SD-846492-201-00</t>
  </si>
  <si>
    <t>Sealed the PVC conduits with approved and UL listed sealing compound for all incoming/outgoing cables of lighting pole concrete foundations prior to placement of sand covering, red concrete tiles and yellow warning tapes.</t>
  </si>
  <si>
    <t>SAES-P-104 para. 4.1, SAES-P-111, Project Specifications Section 16120/16999/16450/16550, SOW Phase 700 para. 3.4.5, SATIP-104-01. &amp; SATIP-P-123-001. Pre-commissioning test forms.</t>
  </si>
  <si>
    <t>Provide cable and wire identification at the termination block &amp; fuse box assembly and lighting fixtures. Raise RFI for visual inspections.</t>
  </si>
  <si>
    <t>SAES-P-104 para. 6.10 &amp; Project Specifications Section 16120</t>
  </si>
  <si>
    <t>Two (2) meters around the lighting pole foundation that are backfilled without placement of sand bedding, sand covering, red concrete tiles and yellow warning tapes. NOTE: Inform PID for visual inspection of all installed cables prior to placement of sand covering, red concrete tile and warning tapes. Failure to comply the EIL item will not be close.</t>
  </si>
  <si>
    <t>Contractor internal NCR # 48, Project Specifications Section 16120, SOW Phase 700, SATIP-104-01, IFC dwg # VA-846517-005-0F1/VA-846517-006-0F2/VA-846517-007-0F1/VA-846517-008-0F1/VA-846517-009-0F1/VA-846517-005-0F1/VA-846492-009-00/IC-SD-846492-201-00</t>
  </si>
  <si>
    <t>Perform illumination test. Test results shall meet the minimum illumination level as specified in SAES-P-123. Test instrument used for testing shall be calibrated and provide calibration test certificate from the approved third party agency.</t>
  </si>
  <si>
    <t>Project Specifications Section 16999 para. 3.04 and SAES-P-123 para. 5, IFC dwg # VA-846517-005-0F1/VA-846517-006-0F2/VA-846517-007-0F1/VA-846517-008-0F1/VA-846517-009-0F1/VA-846517-005-0F1/VA-846492-009-00/IC-SD-846492-201-00</t>
  </si>
  <si>
    <t>Provide the lighting pole tag number  using nameplates and engraved on a three-layer 2 traffolyte plate having minimum thickness of 2 mm and have black letters on white background as per IFC drawings. Use approved adhessive compound materials suitable for fixing on the hot dipped galvanized lighting pole.</t>
  </si>
  <si>
    <t>From STA 9+000 to STA 14+460</t>
  </si>
  <si>
    <t>Provide and install spikes on top of the new fence as approved by security Director</t>
  </si>
  <si>
    <t>Provide and install thermal cameras (to be integrated with IDAS) at the end of the security wall fence on the island to cover any intrusion from the public beach to KAUST property through the shore and island.</t>
  </si>
  <si>
    <t xml:space="preserve">clean and clear all IDAS zones from debris, weeds, and construction materials. </t>
  </si>
  <si>
    <t>No buildings or construction or trees should be near to the new wall fence (from outside) for at least 15 meters off!</t>
  </si>
  <si>
    <t>CLOSED</t>
  </si>
  <si>
    <r>
      <t xml:space="preserve">New Wall Fence </t>
    </r>
    <r>
      <rPr>
        <sz val="10"/>
        <color rgb="FFFF0000"/>
        <rFont val="Arial"/>
        <family val="2"/>
      </rPr>
      <t>(Covered in different PMCC)</t>
    </r>
  </si>
  <si>
    <r>
      <t>Incomplete Installation of Individual Lighting Poles and Lighting Fixtures.</t>
    </r>
    <r>
      <rPr>
        <sz val="10"/>
        <color rgb="FFFF0000"/>
        <rFont val="Arial"/>
        <family val="2"/>
      </rPr>
      <t xml:space="preserve"> (with photocel)</t>
    </r>
  </si>
  <si>
    <r>
      <t xml:space="preserve">Private Encroachment </t>
    </r>
    <r>
      <rPr>
        <sz val="10"/>
        <color rgb="FFFF0000"/>
        <rFont val="Arial"/>
        <family val="2"/>
      </rPr>
      <t>(Combined with item 191</t>
    </r>
  </si>
  <si>
    <r>
      <t xml:space="preserve">Station 4 + 150 to 14 + 460 </t>
    </r>
    <r>
      <rPr>
        <sz val="10"/>
        <color rgb="FFFF0000"/>
        <rFont val="Arial"/>
        <family val="2"/>
      </rPr>
      <t>(item deleted)</t>
    </r>
  </si>
  <si>
    <r>
      <t xml:space="preserve">Station 4 + 150 to 14 + 460                          </t>
    </r>
    <r>
      <rPr>
        <sz val="10"/>
        <color rgb="FFFF0000"/>
        <rFont val="Arial"/>
        <family val="2"/>
      </rPr>
      <t>(combined with item 58)</t>
    </r>
  </si>
  <si>
    <r>
      <t xml:space="preserve">KAUST Gate 2 </t>
    </r>
    <r>
      <rPr>
        <sz val="10"/>
        <color rgb="FFFF0000"/>
        <rFont val="Arial"/>
        <family val="2"/>
      </rPr>
      <t>(item deleted)</t>
    </r>
  </si>
  <si>
    <r>
      <t xml:space="preserve">KAUST Gate 3 </t>
    </r>
    <r>
      <rPr>
        <sz val="10"/>
        <color rgb="FFFF0000"/>
        <rFont val="Arial"/>
        <family val="2"/>
      </rPr>
      <t>(item deleted)</t>
    </r>
  </si>
  <si>
    <t>Perform termite cadwelding for all light poles to connect ground rod and grounding cable and Provide bituminous paint, rubber and PVC electrical tape after thermite welding.Raise RFI for sand bedding, cable installation, placement of sand covering, red tiles and yellow warning tapes. NOTE: splicing of power cable (power circuit) is not acceptable except for grounding cable.</t>
  </si>
  <si>
    <t>For all road lightings, Low voltage cables shall be properly  layout and terminated on the Terminal block and fuse box assembly inside the hand hole of the lighting pole. Complete the grounding and bonding of grounding cables including armor of power cable. Provide listed terminal lugs all cables and including internal wiring connections. Raise RFI for visual inspections. Use heat shrinkable sleeves for cable/core for identification.</t>
  </si>
  <si>
    <r>
      <t xml:space="preserve">Complete the installation </t>
    </r>
    <r>
      <rPr>
        <sz val="12"/>
        <color indexed="10"/>
        <rFont val="Arial"/>
        <family val="2"/>
      </rPr>
      <t xml:space="preserve"> and testing</t>
    </r>
    <r>
      <rPr>
        <sz val="12"/>
        <rFont val="Arial"/>
        <family val="2"/>
      </rPr>
      <t xml:space="preserve"> of copper-jacketed grounding rod for all lighting poles. Raise RFI for visual inspections.</t>
    </r>
  </si>
  <si>
    <r>
      <rPr>
        <sz val="12"/>
        <color indexed="10"/>
        <rFont val="Arial"/>
        <family val="2"/>
      </rPr>
      <t xml:space="preserve">Peform termite welding between ground rod and grounding cable for all llight poles and </t>
    </r>
    <r>
      <rPr>
        <sz val="12"/>
        <rFont val="Arial"/>
        <family val="2"/>
      </rPr>
      <t>Provide bituminous paint, rubber and PVC electrical tape after thermite welding.Raise RFI for sand bedding, cable installation, placement of sand covering, red tiles and yellow warning tapes. NOTE: splicing of power cable (power circuit) is not acceptable except for grounding cable.</t>
    </r>
  </si>
  <si>
    <r>
      <t xml:space="preserve">Complete the installation </t>
    </r>
    <r>
      <rPr>
        <sz val="12"/>
        <color indexed="10"/>
        <rFont val="Arial"/>
        <family val="2"/>
      </rPr>
      <t xml:space="preserve">and testing </t>
    </r>
    <r>
      <rPr>
        <sz val="12"/>
        <rFont val="Arial"/>
        <family val="2"/>
      </rPr>
      <t>of copper-jacketed grounding rod for all lighting poles. Raise RFI for visual inspections.</t>
    </r>
  </si>
  <si>
    <t>Complete the installation of 50mm thick Asphalt wearing coarse and its components for patrol road in Dike#2 in Retaining wall#8 from Sta.0+835.7 to 0+891 as per IFC drawing and follow typical inspection plan.</t>
  </si>
  <si>
    <t>MRS</t>
  </si>
  <si>
    <t>refer to email dated December 1, 2015 EIL item # 575</t>
  </si>
  <si>
    <t>Interface between Wadi Khulais and Flood Control Chanel Project</t>
  </si>
  <si>
    <t>Complete the installation of 50mm thick Asphalt wearing coarse and its components for patrol road in Dike#2 from Sta.0+891 to end of dike as per IFC drawing and follow typical inspection plan.</t>
  </si>
  <si>
    <t>refer to email dated December 1, 2015 EIL item # 576</t>
  </si>
  <si>
    <t>Complete the installation of 50mm thick Asphalt wearing coarse and its components for patrol road in Dike#1 from Sta.2+102 to end of dike as per IFC drawing and follow typical inspection plan.</t>
  </si>
  <si>
    <t>refer to email dated December 1, 2015 EIL item # 581</t>
  </si>
  <si>
    <t>Complete the Patrol Road that is accessible going to the Culvert #2</t>
  </si>
  <si>
    <t>refer to email dated December 1, 2015 EIL item # 609</t>
  </si>
  <si>
    <r>
      <t xml:space="preserve">New Wall Fence  </t>
    </r>
    <r>
      <rPr>
        <sz val="10"/>
        <color rgb="FFFF0000"/>
        <rFont val="Arial"/>
        <family val="2"/>
      </rPr>
      <t>(Covered in different PMCC)</t>
    </r>
  </si>
  <si>
    <r>
      <t xml:space="preserve">New Wall Fence </t>
    </r>
    <r>
      <rPr>
        <sz val="10"/>
        <color rgb="FFFF0000"/>
        <rFont val="Arial"/>
        <family val="2"/>
      </rPr>
      <t>(not an item)</t>
    </r>
  </si>
  <si>
    <t>Ehsan Abu-Saif</t>
  </si>
  <si>
    <t>PMCC 04A-SONAR</t>
  </si>
  <si>
    <t>PMCC-04B</t>
  </si>
  <si>
    <t>PMCC No. 04B</t>
  </si>
  <si>
    <r>
      <rPr>
        <b/>
        <sz val="12"/>
        <color indexed="8"/>
        <rFont val="Arial"/>
        <family val="2"/>
      </rPr>
      <t>PMCC Area:</t>
    </r>
    <r>
      <rPr>
        <sz val="12"/>
        <color indexed="8"/>
        <rFont val="Arial"/>
        <family val="2"/>
      </rPr>
      <t xml:space="preserve"> Crash Rated Wall (Type K12) Sta.4+150 to Sta.14+530), Island Precast Wall (Sta.4+530 to 14+834), Patrol road &amp; 10m Pole Lighting (Sta.4+150 to 14+460), Wadi Khulais Culvert</t>
    </r>
  </si>
  <si>
    <t xml:space="preserve">PMCC-04BKAUST Perimeter Security Systems </t>
  </si>
  <si>
    <t>Closed in KAUST comment</t>
  </si>
  <si>
    <t>4B</t>
  </si>
  <si>
    <t xml:space="preserve">PMCC Area/ Facility: K12 Fence, NG Patrol Road, Island Wall, Khulays Culvert </t>
  </si>
  <si>
    <t xml:space="preserve">To be deleted </t>
  </si>
  <si>
    <t>KAUST</t>
  </si>
  <si>
    <t>TOTAL</t>
  </si>
  <si>
    <t>TOTAL EIL ITEMS</t>
  </si>
  <si>
    <t xml:space="preserve">• CRASH RATED WALL (TYPE K12) (STA. 4+150 to 14+530)
• ISLAND PRECAST WALL (STA.14+530 to 14+834)
• PATROL ROAD &amp; 10 METER POLE LIGHTING (STA. 4+150 to 14+460)
• WADI KHULAIS CULVERT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</si>
</sst>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409]d\-mmm\-yyyy;@"/>
    <numFmt numFmtId="166" formatCode="m/d/yy;@"/>
  </numFmts>
  <fonts count="59">
    <font>
      <sz val="10"/>
      <name val="MS Sans Serif"/>
    </font>
    <font>
      <sz val="11"/>
      <color theme="1"/>
      <name val="Times New Roman"/>
      <family val="2"/>
      <scheme val="minor"/>
    </font>
    <font>
      <sz val="10"/>
      <name val="MS Sans Serif"/>
      <family val="2"/>
    </font>
    <font>
      <sz val="11"/>
      <color indexed="8"/>
      <name val="Calibri"/>
      <family val="2"/>
    </font>
    <font>
      <sz val="10"/>
      <name val="MS Sans Serif"/>
      <family val="2"/>
      <charset val="178"/>
    </font>
    <font>
      <b/>
      <sz val="12"/>
      <name val="Times New Roman"/>
      <family val="1"/>
    </font>
    <font>
      <b/>
      <sz val="8"/>
      <color indexed="56"/>
      <name val="Times New Roman"/>
      <family val="1"/>
    </font>
    <font>
      <sz val="12"/>
      <name val="Times New Roman"/>
      <family val="1"/>
    </font>
    <font>
      <sz val="10"/>
      <name val="Arial"/>
      <family val="2"/>
    </font>
    <font>
      <b/>
      <sz val="10"/>
      <name val="Arial"/>
      <family val="2"/>
    </font>
    <font>
      <b/>
      <sz val="11"/>
      <name val="Arial"/>
      <family val="2"/>
    </font>
    <font>
      <sz val="10"/>
      <name val="Book Antiqua"/>
      <family val="1"/>
    </font>
    <font>
      <sz val="11"/>
      <name val="MS Sans Serif"/>
      <family val="2"/>
    </font>
    <font>
      <b/>
      <sz val="8"/>
      <name val="Arial"/>
      <family val="2"/>
    </font>
    <font>
      <b/>
      <sz val="18"/>
      <name val="Arial"/>
      <family val="2"/>
    </font>
    <font>
      <b/>
      <sz val="10"/>
      <name val="Times New Roman"/>
      <family val="1"/>
    </font>
    <font>
      <b/>
      <sz val="12"/>
      <name val="Arial"/>
      <family val="2"/>
    </font>
    <font>
      <sz val="12"/>
      <name val="MS Sans Serif"/>
      <family val="2"/>
    </font>
    <font>
      <sz val="12"/>
      <name val="Book Antiqua"/>
      <family val="1"/>
    </font>
    <font>
      <b/>
      <sz val="9"/>
      <name val="Arial Narrow"/>
      <family val="2"/>
    </font>
    <font>
      <sz val="11"/>
      <color theme="1"/>
      <name val="Times New Roman"/>
      <family val="2"/>
      <scheme val="minor"/>
    </font>
    <font>
      <sz val="10"/>
      <color rgb="FFFF0000"/>
      <name val="Arial"/>
      <family val="2"/>
    </font>
    <font>
      <b/>
      <sz val="18"/>
      <color rgb="FFFF0000"/>
      <name val="Book Antiqua"/>
      <family val="1"/>
    </font>
    <font>
      <b/>
      <sz val="10"/>
      <color theme="1"/>
      <name val="Arial"/>
      <family val="2"/>
    </font>
    <font>
      <sz val="10"/>
      <color theme="1"/>
      <name val="Arial"/>
      <family val="2"/>
    </font>
    <font>
      <sz val="10"/>
      <color rgb="FF000000"/>
      <name val="Arial"/>
      <family val="2"/>
    </font>
    <font>
      <sz val="9"/>
      <name val="Arial"/>
      <family val="2"/>
    </font>
    <font>
      <b/>
      <sz val="11"/>
      <color indexed="56"/>
      <name val="Arial Narrow"/>
      <family val="2"/>
    </font>
    <font>
      <sz val="8"/>
      <name val="Book Antiqua"/>
      <family val="1"/>
    </font>
    <font>
      <b/>
      <sz val="8"/>
      <color indexed="56"/>
      <name val="Book Antiqua"/>
      <family val="1"/>
    </font>
    <font>
      <b/>
      <sz val="8"/>
      <color indexed="56"/>
      <name val="Arial Narrow"/>
      <family val="2"/>
    </font>
    <font>
      <b/>
      <sz val="9"/>
      <name val="Arial"/>
      <family val="2"/>
    </font>
    <font>
      <b/>
      <sz val="10"/>
      <name val="Arial Narrow"/>
      <family val="2"/>
    </font>
    <font>
      <b/>
      <sz val="8"/>
      <name val="Arial Narrow"/>
      <family val="2"/>
    </font>
    <font>
      <b/>
      <sz val="10"/>
      <name val="Book Antiqua"/>
      <family val="1"/>
    </font>
    <font>
      <sz val="6"/>
      <name val="Book Antiqua"/>
      <family val="1"/>
    </font>
    <font>
      <b/>
      <sz val="12"/>
      <name val="Book Antiqua"/>
      <family val="1"/>
    </font>
    <font>
      <b/>
      <sz val="14"/>
      <name val="Book Antiqua"/>
      <family val="1"/>
    </font>
    <font>
      <sz val="10"/>
      <color rgb="FF000000"/>
      <name val="Times New Roman"/>
      <family val="1"/>
    </font>
    <font>
      <b/>
      <sz val="12"/>
      <color rgb="FF000000"/>
      <name val="Arial"/>
      <family val="2"/>
    </font>
    <font>
      <sz val="12"/>
      <color rgb="FF000000"/>
      <name val="Arial"/>
      <family val="2"/>
    </font>
    <font>
      <sz val="10"/>
      <name val="Arial Narrow"/>
      <family val="2"/>
    </font>
    <font>
      <b/>
      <sz val="11"/>
      <color rgb="FF0000CC"/>
      <name val="Arial"/>
      <family val="2"/>
    </font>
    <font>
      <b/>
      <sz val="7"/>
      <name val="Arial"/>
      <family val="2"/>
    </font>
    <font>
      <sz val="12"/>
      <color indexed="8"/>
      <name val="Arial"/>
      <family val="2"/>
    </font>
    <font>
      <b/>
      <sz val="12"/>
      <color indexed="8"/>
      <name val="Arial"/>
      <family val="2"/>
    </font>
    <font>
      <b/>
      <sz val="12"/>
      <color theme="1"/>
      <name val="Arial"/>
      <family val="2"/>
    </font>
    <font>
      <sz val="12"/>
      <name val="Arial"/>
      <family val="2"/>
    </font>
    <font>
      <sz val="12"/>
      <color rgb="FFFF0000"/>
      <name val="Arial"/>
      <family val="2"/>
    </font>
    <font>
      <sz val="12"/>
      <color indexed="10"/>
      <name val="Arial"/>
      <family val="2"/>
    </font>
    <font>
      <b/>
      <sz val="18"/>
      <name val="Book Antiqua"/>
      <family val="1"/>
    </font>
    <font>
      <sz val="11"/>
      <name val="Arial"/>
      <family val="2"/>
    </font>
    <font>
      <sz val="11"/>
      <color rgb="FFFF0000"/>
      <name val="Arial"/>
      <family val="2"/>
    </font>
    <font>
      <sz val="12"/>
      <color theme="7"/>
      <name val="Arial"/>
      <family val="2"/>
    </font>
    <font>
      <sz val="11"/>
      <color rgb="FF000000"/>
      <name val="Arial"/>
      <family val="2"/>
    </font>
    <font>
      <sz val="12"/>
      <color theme="0"/>
      <name val="Arial"/>
      <family val="2"/>
    </font>
    <font>
      <b/>
      <sz val="12"/>
      <name val="MS Sans Serif"/>
    </font>
    <font>
      <sz val="11"/>
      <name val="MS Sans Serif"/>
    </font>
    <font>
      <b/>
      <sz val="18"/>
      <color indexed="56"/>
      <name val="Times New Roman"/>
      <family val="1"/>
    </font>
  </fonts>
  <fills count="2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rgb="FF92D05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right/>
      <top/>
      <bottom style="dotted">
        <color auto="1"/>
      </bottom>
      <diagonal/>
    </border>
    <border>
      <left/>
      <right/>
      <top/>
      <bottom style="double">
        <color indexed="64"/>
      </bottom>
      <diagonal/>
    </border>
    <border>
      <left/>
      <right/>
      <top style="double">
        <color indexed="64"/>
      </top>
      <bottom style="double">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s>
  <cellStyleXfs count="40">
    <xf numFmtId="0" fontId="0" fillId="0" borderId="0"/>
    <xf numFmtId="0" fontId="2" fillId="0" borderId="0"/>
    <xf numFmtId="0" fontId="2" fillId="0" borderId="0"/>
    <xf numFmtId="0" fontId="2" fillId="0" borderId="0"/>
    <xf numFmtId="0" fontId="2" fillId="0" borderId="0"/>
    <xf numFmtId="0" fontId="20"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 fillId="0" borderId="0"/>
    <xf numFmtId="0" fontId="3" fillId="0" borderId="0"/>
    <xf numFmtId="0" fontId="2" fillId="0" borderId="0"/>
    <xf numFmtId="0" fontId="2" fillId="0" borderId="0"/>
    <xf numFmtId="0" fontId="20" fillId="0" borderId="0"/>
    <xf numFmtId="0" fontId="2" fillId="0" borderId="0"/>
    <xf numFmtId="0" fontId="3" fillId="0" borderId="0"/>
    <xf numFmtId="0" fontId="38" fillId="0" borderId="0"/>
    <xf numFmtId="0" fontId="1" fillId="0" borderId="0"/>
    <xf numFmtId="0" fontId="1" fillId="0" borderId="0"/>
    <xf numFmtId="0" fontId="1" fillId="0" borderId="0"/>
    <xf numFmtId="0" fontId="1" fillId="0" borderId="0"/>
    <xf numFmtId="0" fontId="1" fillId="0" borderId="0"/>
  </cellStyleXfs>
  <cellXfs count="485">
    <xf numFmtId="0" fontId="0" fillId="0" borderId="0" xfId="0"/>
    <xf numFmtId="165" fontId="8" fillId="2" borderId="1" xfId="2" applyNumberFormat="1" applyFont="1" applyFill="1" applyBorder="1" applyAlignment="1">
      <alignment horizontal="left" vertical="top" textRotation="90" wrapText="1"/>
    </xf>
    <xf numFmtId="0" fontId="8" fillId="2" borderId="1" xfId="6" applyFont="1" applyFill="1" applyBorder="1" applyAlignment="1" applyProtection="1">
      <alignment horizontal="left" vertical="center" wrapText="1"/>
    </xf>
    <xf numFmtId="166" fontId="8" fillId="2" borderId="1" xfId="11" applyNumberFormat="1" applyFont="1" applyFill="1" applyBorder="1" applyAlignment="1" applyProtection="1">
      <alignment horizontal="left" vertical="center" wrapText="1"/>
    </xf>
    <xf numFmtId="0" fontId="8" fillId="2" borderId="1" xfId="11" applyFont="1" applyFill="1" applyBorder="1" applyAlignment="1" applyProtection="1">
      <alignment horizontal="left" vertical="center" wrapText="1"/>
    </xf>
    <xf numFmtId="0" fontId="8" fillId="0" borderId="1" xfId="6" applyFont="1" applyFill="1" applyBorder="1" applyAlignment="1" applyProtection="1">
      <alignment horizontal="left" vertical="center" wrapText="1"/>
    </xf>
    <xf numFmtId="0" fontId="8" fillId="2" borderId="1" xfId="8" applyFont="1" applyFill="1" applyBorder="1" applyAlignment="1">
      <alignment horizontal="center" vertical="center" wrapText="1"/>
    </xf>
    <xf numFmtId="165" fontId="8" fillId="2" borderId="1" xfId="2" applyNumberFormat="1" applyFont="1" applyFill="1" applyBorder="1" applyAlignment="1">
      <alignment horizontal="center" vertical="top" textRotation="90" wrapText="1"/>
    </xf>
    <xf numFmtId="0" fontId="8" fillId="2" borderId="1" xfId="11" applyFont="1" applyFill="1" applyBorder="1" applyAlignment="1" applyProtection="1">
      <alignment horizontal="center" vertical="center" wrapText="1"/>
    </xf>
    <xf numFmtId="0" fontId="8" fillId="2" borderId="1" xfId="33" applyFont="1" applyFill="1" applyBorder="1" applyAlignment="1" applyProtection="1">
      <alignment horizontal="center" vertical="center" wrapText="1"/>
    </xf>
    <xf numFmtId="0" fontId="21" fillId="2" borderId="1" xfId="8" applyFont="1" applyFill="1" applyBorder="1" applyAlignment="1">
      <alignment horizontal="center" vertical="center" wrapText="1"/>
    </xf>
    <xf numFmtId="166" fontId="8" fillId="2" borderId="1" xfId="11" applyNumberFormat="1" applyFont="1" applyFill="1" applyBorder="1" applyAlignment="1" applyProtection="1">
      <alignment horizontal="center" vertical="center" wrapText="1"/>
    </xf>
    <xf numFmtId="164" fontId="8" fillId="2" borderId="1" xfId="11" applyNumberFormat="1" applyFont="1" applyFill="1" applyBorder="1" applyAlignment="1" applyProtection="1">
      <alignment horizontal="center" vertical="center" wrapText="1"/>
    </xf>
    <xf numFmtId="0" fontId="40" fillId="0" borderId="0" xfId="34" applyFont="1" applyAlignment="1">
      <alignment vertical="center"/>
    </xf>
    <xf numFmtId="0" fontId="40" fillId="0" borderId="25" xfId="34" applyFont="1" applyBorder="1" applyAlignment="1">
      <alignment vertical="center"/>
    </xf>
    <xf numFmtId="0" fontId="40" fillId="0" borderId="0" xfId="34" applyFont="1" applyBorder="1" applyAlignment="1">
      <alignment vertical="center"/>
    </xf>
    <xf numFmtId="0" fontId="40" fillId="0" borderId="0" xfId="34" applyFont="1" applyBorder="1" applyAlignment="1">
      <alignment horizontal="center" vertical="center"/>
    </xf>
    <xf numFmtId="0" fontId="40" fillId="0" borderId="24" xfId="34" applyFont="1" applyBorder="1" applyAlignment="1">
      <alignment vertical="center"/>
    </xf>
    <xf numFmtId="0" fontId="40" fillId="9" borderId="32" xfId="34" applyFont="1" applyFill="1" applyBorder="1" applyAlignment="1">
      <alignment vertical="center"/>
    </xf>
    <xf numFmtId="0" fontId="40" fillId="9" borderId="33" xfId="34" applyFont="1" applyFill="1" applyBorder="1" applyAlignment="1">
      <alignment vertical="center"/>
    </xf>
    <xf numFmtId="0" fontId="40" fillId="0" borderId="34" xfId="34" applyFont="1" applyBorder="1" applyAlignment="1">
      <alignment vertical="center"/>
    </xf>
    <xf numFmtId="0" fontId="40" fillId="8" borderId="35" xfId="34" applyFont="1" applyFill="1" applyBorder="1" applyAlignment="1">
      <alignment vertical="center"/>
    </xf>
    <xf numFmtId="0" fontId="40" fillId="0" borderId="35" xfId="34" applyFont="1" applyBorder="1" applyAlignment="1">
      <alignment horizontal="center" vertical="center"/>
    </xf>
    <xf numFmtId="0" fontId="40" fillId="0" borderId="35" xfId="34" applyFont="1" applyBorder="1" applyAlignment="1">
      <alignment vertical="center"/>
    </xf>
    <xf numFmtId="0" fontId="39" fillId="0" borderId="0" xfId="34" applyFont="1" applyBorder="1" applyAlignment="1">
      <alignment horizontal="center" vertical="center"/>
    </xf>
    <xf numFmtId="0" fontId="40" fillId="0" borderId="0" xfId="34" applyFont="1" applyBorder="1" applyAlignment="1">
      <alignment horizontal="left" vertical="center"/>
    </xf>
    <xf numFmtId="0" fontId="40" fillId="10" borderId="25" xfId="34" applyFont="1" applyFill="1" applyBorder="1" applyAlignment="1">
      <alignment vertical="center"/>
    </xf>
    <xf numFmtId="0" fontId="40" fillId="10" borderId="0" xfId="34" applyFont="1" applyFill="1" applyBorder="1" applyAlignment="1">
      <alignment vertical="center"/>
    </xf>
    <xf numFmtId="0" fontId="40" fillId="10" borderId="0" xfId="34" applyFont="1" applyFill="1" applyBorder="1" applyAlignment="1">
      <alignment horizontal="center" vertical="center"/>
    </xf>
    <xf numFmtId="0" fontId="40" fillId="10" borderId="38" xfId="34" applyFont="1" applyFill="1" applyBorder="1" applyAlignment="1">
      <alignment horizontal="center" vertical="center"/>
    </xf>
    <xf numFmtId="0" fontId="40" fillId="10" borderId="24" xfId="34" applyFont="1" applyFill="1" applyBorder="1" applyAlignment="1">
      <alignment vertical="center"/>
    </xf>
    <xf numFmtId="0" fontId="40" fillId="11" borderId="25" xfId="34" applyFont="1" applyFill="1" applyBorder="1" applyAlignment="1">
      <alignment vertical="center"/>
    </xf>
    <xf numFmtId="0" fontId="40" fillId="11" borderId="0" xfId="34" applyFont="1" applyFill="1" applyBorder="1" applyAlignment="1">
      <alignment vertical="center"/>
    </xf>
    <xf numFmtId="0" fontId="40" fillId="11" borderId="0" xfId="34" applyFont="1" applyFill="1" applyBorder="1" applyAlignment="1">
      <alignment horizontal="center" vertical="center"/>
    </xf>
    <xf numFmtId="0" fontId="40" fillId="11" borderId="39" xfId="34" applyFont="1" applyFill="1" applyBorder="1" applyAlignment="1">
      <alignment horizontal="center" vertical="center"/>
    </xf>
    <xf numFmtId="0" fontId="40" fillId="11" borderId="24" xfId="34" applyFont="1" applyFill="1" applyBorder="1" applyAlignment="1">
      <alignment vertical="center"/>
    </xf>
    <xf numFmtId="0" fontId="40" fillId="12" borderId="25" xfId="34" applyFont="1" applyFill="1" applyBorder="1" applyAlignment="1">
      <alignment vertical="center"/>
    </xf>
    <xf numFmtId="0" fontId="40" fillId="12" borderId="0" xfId="34" applyFont="1" applyFill="1" applyBorder="1" applyAlignment="1">
      <alignment vertical="center"/>
    </xf>
    <xf numFmtId="0" fontId="40" fillId="12" borderId="0" xfId="34" applyFont="1" applyFill="1" applyBorder="1" applyAlignment="1">
      <alignment horizontal="center" vertical="center"/>
    </xf>
    <xf numFmtId="0" fontId="40" fillId="12" borderId="38" xfId="34" applyFont="1" applyFill="1" applyBorder="1" applyAlignment="1">
      <alignment horizontal="center" vertical="center"/>
    </xf>
    <xf numFmtId="0" fontId="40" fillId="12" borderId="24" xfId="34" applyFont="1" applyFill="1" applyBorder="1" applyAlignment="1">
      <alignment vertical="center"/>
    </xf>
    <xf numFmtId="0" fontId="40" fillId="3" borderId="25" xfId="34" applyFont="1" applyFill="1" applyBorder="1" applyAlignment="1">
      <alignment vertical="center"/>
    </xf>
    <xf numFmtId="0" fontId="40" fillId="3" borderId="0" xfId="34" applyFont="1" applyFill="1" applyBorder="1" applyAlignment="1">
      <alignment vertical="center"/>
    </xf>
    <xf numFmtId="0" fontId="40" fillId="3" borderId="0" xfId="34" applyFont="1" applyFill="1" applyBorder="1" applyAlignment="1">
      <alignment horizontal="center" vertical="center"/>
    </xf>
    <xf numFmtId="0" fontId="40" fillId="3" borderId="39" xfId="34" applyFont="1" applyFill="1" applyBorder="1" applyAlignment="1">
      <alignment horizontal="center" vertical="center"/>
    </xf>
    <xf numFmtId="0" fontId="40" fillId="3" borderId="24" xfId="34" applyFont="1" applyFill="1" applyBorder="1" applyAlignment="1">
      <alignment vertical="center"/>
    </xf>
    <xf numFmtId="0" fontId="40" fillId="13" borderId="25" xfId="34" applyFont="1" applyFill="1" applyBorder="1" applyAlignment="1">
      <alignment vertical="center"/>
    </xf>
    <xf numFmtId="0" fontId="40" fillId="13" borderId="0" xfId="34" applyFont="1" applyFill="1" applyBorder="1" applyAlignment="1">
      <alignment vertical="center"/>
    </xf>
    <xf numFmtId="0" fontId="40" fillId="13" borderId="0" xfId="34" applyFont="1" applyFill="1" applyBorder="1" applyAlignment="1">
      <alignment horizontal="center" vertical="center"/>
    </xf>
    <xf numFmtId="0" fontId="40" fillId="13" borderId="38" xfId="34" applyFont="1" applyFill="1" applyBorder="1" applyAlignment="1">
      <alignment horizontal="center" vertical="center"/>
    </xf>
    <xf numFmtId="0" fontId="40" fillId="13" borderId="24" xfId="34" applyFont="1" applyFill="1" applyBorder="1" applyAlignment="1">
      <alignment vertical="center"/>
    </xf>
    <xf numFmtId="0" fontId="40" fillId="14" borderId="25" xfId="34" applyFont="1" applyFill="1" applyBorder="1" applyAlignment="1">
      <alignment vertical="center"/>
    </xf>
    <xf numFmtId="0" fontId="40" fillId="14" borderId="0" xfId="34" applyFont="1" applyFill="1" applyBorder="1" applyAlignment="1">
      <alignment vertical="center"/>
    </xf>
    <xf numFmtId="0" fontId="40" fillId="14" borderId="0" xfId="34" applyFont="1" applyFill="1" applyBorder="1" applyAlignment="1">
      <alignment horizontal="center" vertical="center"/>
    </xf>
    <xf numFmtId="0" fontId="40" fillId="14" borderId="39" xfId="34" applyFont="1" applyFill="1" applyBorder="1" applyAlignment="1">
      <alignment horizontal="center" vertical="center"/>
    </xf>
    <xf numFmtId="0" fontId="40" fillId="14" borderId="24" xfId="34" applyFont="1" applyFill="1" applyBorder="1" applyAlignment="1">
      <alignment vertical="center"/>
    </xf>
    <xf numFmtId="0" fontId="40" fillId="0" borderId="29" xfId="34" applyFont="1" applyBorder="1" applyAlignment="1">
      <alignment vertical="center"/>
    </xf>
    <xf numFmtId="0" fontId="40" fillId="0" borderId="30" xfId="34" applyFont="1" applyBorder="1" applyAlignment="1">
      <alignment vertical="center"/>
    </xf>
    <xf numFmtId="0" fontId="40" fillId="0" borderId="30" xfId="34" applyFont="1" applyBorder="1" applyAlignment="1">
      <alignment horizontal="center" vertical="center"/>
    </xf>
    <xf numFmtId="0" fontId="40" fillId="0" borderId="31" xfId="34" applyFont="1" applyBorder="1" applyAlignment="1">
      <alignment vertical="center"/>
    </xf>
    <xf numFmtId="0" fontId="40" fillId="0" borderId="0" xfId="34" applyFont="1" applyAlignment="1">
      <alignment horizontal="center" vertical="center"/>
    </xf>
    <xf numFmtId="0" fontId="47" fillId="15" borderId="1" xfId="1" applyNumberFormat="1" applyFont="1" applyFill="1" applyBorder="1" applyAlignment="1" applyProtection="1">
      <alignment horizontal="center" vertical="center" wrapText="1"/>
    </xf>
    <xf numFmtId="0" fontId="47" fillId="2" borderId="1" xfId="1" applyNumberFormat="1" applyFont="1" applyFill="1" applyBorder="1" applyAlignment="1" applyProtection="1">
      <alignment horizontal="center" vertical="center" wrapText="1"/>
    </xf>
    <xf numFmtId="0" fontId="47" fillId="0" borderId="58" xfId="1" applyFont="1" applyFill="1" applyBorder="1" applyAlignment="1" applyProtection="1">
      <alignment horizontal="left" vertical="center" wrapText="1"/>
    </xf>
    <xf numFmtId="166" fontId="47" fillId="2" borderId="1" xfId="11" applyNumberFormat="1" applyFont="1" applyFill="1" applyBorder="1" applyAlignment="1" applyProtection="1">
      <alignment horizontal="center" vertical="center" wrapText="1"/>
    </xf>
    <xf numFmtId="0" fontId="47" fillId="2" borderId="1" xfId="11" applyFont="1" applyFill="1" applyBorder="1" applyAlignment="1" applyProtection="1">
      <alignment horizontal="center" vertical="center" wrapText="1"/>
    </xf>
    <xf numFmtId="0" fontId="47" fillId="2" borderId="1" xfId="33" applyFont="1" applyFill="1" applyBorder="1" applyAlignment="1" applyProtection="1">
      <alignment horizontal="center" vertical="center" wrapText="1"/>
    </xf>
    <xf numFmtId="0" fontId="47" fillId="2" borderId="1" xfId="1" applyFont="1" applyFill="1" applyBorder="1" applyAlignment="1" applyProtection="1">
      <alignment horizontal="center" vertical="center" wrapText="1"/>
    </xf>
    <xf numFmtId="0" fontId="48" fillId="2" borderId="1" xfId="1" applyFont="1" applyFill="1" applyBorder="1" applyAlignment="1" applyProtection="1">
      <alignment horizontal="left" vertical="center" wrapText="1"/>
    </xf>
    <xf numFmtId="165" fontId="47" fillId="2" borderId="1" xfId="1" applyNumberFormat="1" applyFont="1" applyFill="1" applyBorder="1" applyAlignment="1" applyProtection="1">
      <alignment horizontal="center" vertical="center" wrapText="1"/>
    </xf>
    <xf numFmtId="165" fontId="47" fillId="2" borderId="1" xfId="1" applyNumberFormat="1" applyFont="1" applyFill="1" applyBorder="1" applyAlignment="1" applyProtection="1">
      <alignment horizontal="left" vertical="center" textRotation="90" wrapText="1"/>
    </xf>
    <xf numFmtId="0" fontId="47" fillId="2" borderId="1" xfId="8" applyFont="1" applyFill="1" applyBorder="1" applyAlignment="1">
      <alignment horizontal="center" vertical="center" wrapText="1"/>
    </xf>
    <xf numFmtId="0" fontId="47" fillId="2" borderId="58" xfId="1" applyFont="1" applyFill="1" applyBorder="1" applyAlignment="1" applyProtection="1">
      <alignment horizontal="left" vertical="center" wrapText="1"/>
    </xf>
    <xf numFmtId="166" fontId="47" fillId="2" borderId="1" xfId="11" applyNumberFormat="1" applyFont="1" applyFill="1" applyBorder="1" applyAlignment="1" applyProtection="1">
      <alignment horizontal="left" vertical="center" wrapText="1"/>
    </xf>
    <xf numFmtId="0" fontId="47" fillId="2" borderId="1" xfId="11" applyFont="1" applyFill="1" applyBorder="1" applyAlignment="1" applyProtection="1">
      <alignment horizontal="left" vertical="center" wrapText="1"/>
    </xf>
    <xf numFmtId="0" fontId="47" fillId="0" borderId="1" xfId="1" applyFont="1" applyFill="1" applyBorder="1" applyAlignment="1" applyProtection="1">
      <alignment horizontal="center" vertical="center" wrapText="1"/>
    </xf>
    <xf numFmtId="0" fontId="47" fillId="0" borderId="1" xfId="6" applyFont="1" applyFill="1" applyBorder="1" applyAlignment="1" applyProtection="1">
      <alignment horizontal="left" vertical="center" wrapText="1"/>
    </xf>
    <xf numFmtId="0" fontId="47" fillId="0" borderId="58" xfId="6" applyFont="1" applyFill="1" applyBorder="1" applyAlignment="1" applyProtection="1">
      <alignment horizontal="left" vertical="center" wrapText="1"/>
    </xf>
    <xf numFmtId="0" fontId="47" fillId="2" borderId="58" xfId="1" applyNumberFormat="1" applyFont="1" applyFill="1" applyBorder="1" applyAlignment="1" applyProtection="1">
      <alignment horizontal="center" vertical="center" wrapText="1"/>
    </xf>
    <xf numFmtId="0" fontId="47" fillId="0" borderId="58" xfId="1" applyFont="1" applyFill="1" applyBorder="1" applyAlignment="1" applyProtection="1">
      <alignment horizontal="center" vertical="center" wrapText="1"/>
    </xf>
    <xf numFmtId="165" fontId="47" fillId="2" borderId="1" xfId="1" applyNumberFormat="1" applyFont="1" applyFill="1" applyBorder="1" applyAlignment="1" applyProtection="1">
      <alignment horizontal="center" vertical="center" textRotation="90" wrapText="1"/>
    </xf>
    <xf numFmtId="166" fontId="47" fillId="0" borderId="1" xfId="11" applyNumberFormat="1" applyFont="1" applyFill="1" applyBorder="1" applyAlignment="1" applyProtection="1">
      <alignment horizontal="center" vertical="center" wrapText="1"/>
    </xf>
    <xf numFmtId="0" fontId="47" fillId="0" borderId="1" xfId="33" applyFont="1" applyFill="1" applyBorder="1" applyAlignment="1" applyProtection="1">
      <alignment horizontal="center" vertical="center" wrapText="1"/>
    </xf>
    <xf numFmtId="0" fontId="47" fillId="0" borderId="1" xfId="27" applyFont="1" applyFill="1" applyBorder="1" applyAlignment="1">
      <alignment vertical="center" wrapText="1"/>
    </xf>
    <xf numFmtId="0" fontId="47" fillId="0" borderId="4" xfId="29" applyFont="1" applyFill="1" applyBorder="1" applyAlignment="1">
      <alignment horizontal="center" vertical="top" wrapText="1"/>
    </xf>
    <xf numFmtId="0" fontId="47" fillId="0" borderId="4" xfId="29" applyFont="1" applyFill="1" applyBorder="1" applyAlignment="1">
      <alignment horizontal="left" vertical="top" wrapText="1"/>
    </xf>
    <xf numFmtId="0" fontId="47" fillId="0" borderId="4" xfId="29" applyFont="1" applyFill="1" applyBorder="1" applyAlignment="1">
      <alignment horizontal="center" vertical="center" wrapText="1"/>
    </xf>
    <xf numFmtId="0" fontId="47" fillId="2" borderId="1" xfId="27" applyNumberFormat="1" applyFont="1" applyFill="1" applyBorder="1" applyAlignment="1">
      <alignment horizontal="center" vertical="center" wrapText="1"/>
    </xf>
    <xf numFmtId="0" fontId="48" fillId="2" borderId="1" xfId="27" applyNumberFormat="1" applyFont="1" applyFill="1" applyBorder="1" applyAlignment="1">
      <alignment horizontal="center" vertical="center" wrapText="1"/>
    </xf>
    <xf numFmtId="0" fontId="8" fillId="9" borderId="1" xfId="8" applyFont="1" applyFill="1" applyBorder="1" applyAlignment="1">
      <alignment horizontal="center" vertical="center" wrapText="1"/>
    </xf>
    <xf numFmtId="166" fontId="8" fillId="9" borderId="58" xfId="11" applyNumberFormat="1" applyFont="1" applyFill="1" applyBorder="1" applyAlignment="1" applyProtection="1">
      <alignment horizontal="center" vertical="center" wrapText="1"/>
    </xf>
    <xf numFmtId="0" fontId="8" fillId="9" borderId="58" xfId="11" applyFont="1" applyFill="1" applyBorder="1" applyAlignment="1" applyProtection="1">
      <alignment horizontal="center" vertical="center" wrapText="1"/>
    </xf>
    <xf numFmtId="0" fontId="8" fillId="9" borderId="58" xfId="33" applyFont="1" applyFill="1" applyBorder="1" applyAlignment="1" applyProtection="1">
      <alignment horizontal="center" vertical="center" wrapText="1"/>
    </xf>
    <xf numFmtId="164" fontId="8" fillId="9" borderId="1" xfId="11" applyNumberFormat="1" applyFont="1" applyFill="1" applyBorder="1" applyAlignment="1" applyProtection="1">
      <alignment horizontal="left" vertical="center" wrapText="1"/>
    </xf>
    <xf numFmtId="0" fontId="8" fillId="9" borderId="1" xfId="11" applyFont="1" applyFill="1" applyBorder="1" applyAlignment="1" applyProtection="1">
      <alignment horizontal="left" vertical="center" wrapText="1"/>
    </xf>
    <xf numFmtId="165" fontId="8" fillId="9" borderId="1" xfId="2" applyNumberFormat="1" applyFont="1" applyFill="1" applyBorder="1" applyAlignment="1">
      <alignment horizontal="left" vertical="top" textRotation="90" wrapText="1"/>
    </xf>
    <xf numFmtId="166" fontId="8" fillId="9" borderId="1" xfId="11" applyNumberFormat="1" applyFont="1" applyFill="1" applyBorder="1" applyAlignment="1" applyProtection="1">
      <alignment horizontal="center" vertical="center" wrapText="1"/>
    </xf>
    <xf numFmtId="0" fontId="8" fillId="9" borderId="1" xfId="11" applyFont="1" applyFill="1" applyBorder="1" applyAlignment="1" applyProtection="1">
      <alignment horizontal="center" vertical="center" wrapText="1"/>
    </xf>
    <xf numFmtId="0" fontId="8" fillId="9" borderId="1" xfId="33" applyFont="1" applyFill="1" applyBorder="1" applyAlignment="1" applyProtection="1">
      <alignment horizontal="center" vertical="center" wrapText="1"/>
    </xf>
    <xf numFmtId="164" fontId="8" fillId="9" borderId="1" xfId="11" applyNumberFormat="1" applyFont="1" applyFill="1" applyBorder="1" applyAlignment="1" applyProtection="1">
      <alignment horizontal="center" vertical="center" wrapText="1"/>
    </xf>
    <xf numFmtId="164" fontId="8" fillId="0" borderId="1" xfId="11" applyNumberFormat="1" applyFont="1" applyFill="1" applyBorder="1" applyAlignment="1" applyProtection="1">
      <alignment horizontal="left" vertical="center" wrapText="1"/>
    </xf>
    <xf numFmtId="0" fontId="8" fillId="0" borderId="1" xfId="11" applyFont="1" applyFill="1" applyBorder="1" applyAlignment="1" applyProtection="1">
      <alignment horizontal="left" vertical="center" wrapText="1"/>
    </xf>
    <xf numFmtId="0" fontId="47" fillId="9" borderId="1" xfId="1" applyNumberFormat="1" applyFont="1" applyFill="1" applyBorder="1" applyAlignment="1" applyProtection="1">
      <alignment horizontal="center" vertical="center" wrapText="1"/>
    </xf>
    <xf numFmtId="0" fontId="47" fillId="9" borderId="1" xfId="6" applyFont="1" applyFill="1" applyBorder="1" applyAlignment="1" applyProtection="1">
      <alignment horizontal="left" vertical="center" wrapText="1"/>
    </xf>
    <xf numFmtId="0" fontId="47" fillId="9" borderId="1" xfId="1" applyFont="1" applyFill="1" applyBorder="1" applyAlignment="1" applyProtection="1">
      <alignment horizontal="center" vertical="center" wrapText="1"/>
    </xf>
    <xf numFmtId="166" fontId="47" fillId="9" borderId="1" xfId="11" applyNumberFormat="1" applyFont="1" applyFill="1" applyBorder="1" applyAlignment="1" applyProtection="1">
      <alignment horizontal="center" vertical="center" wrapText="1"/>
    </xf>
    <xf numFmtId="0" fontId="47" fillId="9" borderId="1" xfId="11" applyFont="1" applyFill="1" applyBorder="1" applyAlignment="1" applyProtection="1">
      <alignment horizontal="center" vertical="center" wrapText="1"/>
    </xf>
    <xf numFmtId="0" fontId="47" fillId="9" borderId="1" xfId="33" applyFont="1" applyFill="1" applyBorder="1" applyAlignment="1" applyProtection="1">
      <alignment horizontal="center" vertical="center" wrapText="1"/>
    </xf>
    <xf numFmtId="164" fontId="48" fillId="9" borderId="1" xfId="1" applyNumberFormat="1" applyFont="1" applyFill="1" applyBorder="1" applyAlignment="1" applyProtection="1">
      <alignment horizontal="left" vertical="center" wrapText="1"/>
    </xf>
    <xf numFmtId="0" fontId="48" fillId="9" borderId="1" xfId="1" applyFont="1" applyFill="1" applyBorder="1" applyAlignment="1" applyProtection="1">
      <alignment horizontal="left" vertical="center" wrapText="1"/>
    </xf>
    <xf numFmtId="165" fontId="47" fillId="9" borderId="1" xfId="1" applyNumberFormat="1" applyFont="1" applyFill="1" applyBorder="1" applyAlignment="1" applyProtection="1">
      <alignment horizontal="center" vertical="center" wrapText="1"/>
    </xf>
    <xf numFmtId="165" fontId="47" fillId="9" borderId="1" xfId="1" applyNumberFormat="1" applyFont="1" applyFill="1" applyBorder="1" applyAlignment="1" applyProtection="1">
      <alignment horizontal="left" vertical="center" textRotation="90" wrapText="1"/>
    </xf>
    <xf numFmtId="0" fontId="21" fillId="9" borderId="1" xfId="8" applyFont="1" applyFill="1" applyBorder="1" applyAlignment="1">
      <alignment horizontal="center" vertical="center" wrapText="1"/>
    </xf>
    <xf numFmtId="0" fontId="47" fillId="9" borderId="1" xfId="8" applyFont="1" applyFill="1" applyBorder="1" applyAlignment="1">
      <alignment horizontal="center" vertical="center" wrapText="1"/>
    </xf>
    <xf numFmtId="0" fontId="48" fillId="9" borderId="1" xfId="8" applyFont="1" applyFill="1" applyBorder="1" applyAlignment="1">
      <alignment horizontal="center" vertical="center" wrapText="1"/>
    </xf>
    <xf numFmtId="0" fontId="47" fillId="9" borderId="58" xfId="1" applyFont="1" applyFill="1" applyBorder="1" applyAlignment="1" applyProtection="1">
      <alignment horizontal="left" vertical="center" wrapText="1"/>
    </xf>
    <xf numFmtId="0" fontId="47" fillId="9" borderId="58" xfId="1" applyNumberFormat="1" applyFont="1" applyFill="1" applyBorder="1" applyAlignment="1" applyProtection="1">
      <alignment horizontal="center" vertical="center" wrapText="1"/>
    </xf>
    <xf numFmtId="0" fontId="47" fillId="9" borderId="58" xfId="6" applyFont="1" applyFill="1" applyBorder="1" applyAlignment="1" applyProtection="1">
      <alignment horizontal="left" vertical="center" wrapText="1"/>
    </xf>
    <xf numFmtId="0" fontId="19" fillId="2" borderId="9" xfId="0" applyFont="1" applyFill="1" applyBorder="1" applyAlignment="1" applyProtection="1">
      <alignment horizontal="left" vertical="center"/>
    </xf>
    <xf numFmtId="0" fontId="19" fillId="2" borderId="11"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9" fillId="2" borderId="10" xfId="0" applyFont="1" applyFill="1" applyBorder="1" applyAlignment="1" applyProtection="1">
      <alignment horizontal="center" vertical="center" wrapText="1"/>
    </xf>
    <xf numFmtId="0" fontId="10" fillId="0" borderId="9" xfId="0" applyFont="1" applyBorder="1" applyAlignment="1" applyProtection="1">
      <alignment vertical="center"/>
    </xf>
    <xf numFmtId="0" fontId="12" fillId="0" borderId="11" xfId="0" applyFont="1" applyBorder="1" applyAlignment="1" applyProtection="1">
      <alignment vertical="center"/>
    </xf>
    <xf numFmtId="0" fontId="11" fillId="0" borderId="0" xfId="0" applyFont="1" applyAlignment="1">
      <alignment vertical="center" wrapText="1"/>
    </xf>
    <xf numFmtId="0" fontId="16" fillId="4" borderId="9" xfId="0" applyFont="1" applyFill="1" applyBorder="1" applyAlignment="1">
      <alignment horizontal="left" vertical="center"/>
    </xf>
    <xf numFmtId="0" fontId="16" fillId="4" borderId="10" xfId="0" applyFont="1" applyFill="1" applyBorder="1" applyAlignment="1">
      <alignment horizontal="left" vertical="center" wrapText="1"/>
    </xf>
    <xf numFmtId="0" fontId="19" fillId="2" borderId="9" xfId="0" applyFont="1" applyFill="1" applyBorder="1" applyAlignment="1" applyProtection="1">
      <alignment vertical="center"/>
    </xf>
    <xf numFmtId="0" fontId="19" fillId="2" borderId="11" xfId="0" applyFont="1" applyFill="1" applyBorder="1" applyAlignment="1" applyProtection="1">
      <alignment vertical="center" wrapText="1"/>
    </xf>
    <xf numFmtId="0" fontId="19" fillId="2" borderId="3" xfId="0" applyFont="1" applyFill="1" applyBorder="1" applyAlignment="1" applyProtection="1">
      <alignment vertical="center" wrapText="1"/>
    </xf>
    <xf numFmtId="0" fontId="16" fillId="0" borderId="9" xfId="0" applyFont="1" applyBorder="1" applyAlignment="1" applyProtection="1">
      <alignment horizontal="left" vertical="center"/>
    </xf>
    <xf numFmtId="0" fontId="17" fillId="0" borderId="11" xfId="0" applyFont="1" applyBorder="1" applyAlignment="1" applyProtection="1">
      <alignment horizontal="center" vertical="center"/>
    </xf>
    <xf numFmtId="0" fontId="18" fillId="0" borderId="0" xfId="0" applyFont="1" applyAlignment="1">
      <alignment vertical="center" wrapText="1"/>
    </xf>
    <xf numFmtId="0" fontId="9" fillId="0" borderId="9" xfId="0" applyFont="1" applyBorder="1" applyAlignment="1" applyProtection="1">
      <alignment vertical="center"/>
    </xf>
    <xf numFmtId="0" fontId="2" fillId="0" borderId="10" xfId="0" applyFont="1" applyBorder="1" applyAlignment="1" applyProtection="1">
      <alignment vertical="center"/>
    </xf>
    <xf numFmtId="0" fontId="9" fillId="0" borderId="10" xfId="0" applyFont="1" applyBorder="1" applyAlignment="1" applyProtection="1">
      <alignment vertical="center"/>
    </xf>
    <xf numFmtId="166" fontId="9" fillId="0" borderId="10" xfId="0" applyNumberFormat="1" applyFont="1" applyBorder="1" applyAlignment="1" applyProtection="1">
      <alignment vertical="center" wrapText="1"/>
    </xf>
    <xf numFmtId="0" fontId="9" fillId="0" borderId="10" xfId="0" applyFont="1" applyBorder="1" applyAlignment="1" applyProtection="1">
      <alignment vertical="center" wrapText="1"/>
    </xf>
    <xf numFmtId="0" fontId="13" fillId="0" borderId="10" xfId="0" applyFont="1" applyBorder="1" applyAlignment="1" applyProtection="1">
      <alignment vertical="center"/>
    </xf>
    <xf numFmtId="0" fontId="13" fillId="0" borderId="11" xfId="0" applyFont="1" applyBorder="1" applyAlignment="1" applyProtection="1">
      <alignment vertical="center"/>
    </xf>
    <xf numFmtId="0" fontId="23" fillId="0" borderId="28" xfId="0" applyFont="1" applyBorder="1" applyAlignment="1" applyProtection="1">
      <alignment vertical="center"/>
    </xf>
    <xf numFmtId="0" fontId="23" fillId="0" borderId="27" xfId="0" applyFont="1" applyBorder="1" applyAlignment="1" applyProtection="1">
      <alignment vertical="center"/>
    </xf>
    <xf numFmtId="0" fontId="9" fillId="0" borderId="27" xfId="0" applyFont="1" applyBorder="1" applyAlignment="1" applyProtection="1">
      <alignment vertical="center"/>
    </xf>
    <xf numFmtId="0" fontId="2" fillId="0" borderId="27" xfId="0" applyFont="1" applyBorder="1" applyAlignment="1" applyProtection="1">
      <alignment vertical="center"/>
    </xf>
    <xf numFmtId="0" fontId="23" fillId="0" borderId="27" xfId="0" applyFont="1" applyBorder="1" applyAlignment="1" applyProtection="1">
      <alignment vertical="center" wrapText="1"/>
    </xf>
    <xf numFmtId="166" fontId="23" fillId="0" borderId="27" xfId="0" applyNumberFormat="1" applyFont="1" applyBorder="1" applyAlignment="1" applyProtection="1">
      <alignment vertical="center" wrapText="1"/>
    </xf>
    <xf numFmtId="0" fontId="13" fillId="0" borderId="27" xfId="0" applyFont="1" applyBorder="1" applyAlignment="1" applyProtection="1">
      <alignment vertical="center"/>
    </xf>
    <xf numFmtId="0" fontId="13" fillId="0" borderId="26" xfId="0" applyFont="1" applyBorder="1" applyAlignment="1" applyProtection="1">
      <alignment vertical="center"/>
    </xf>
    <xf numFmtId="0" fontId="15" fillId="4" borderId="1" xfId="0" applyFont="1" applyFill="1" applyBorder="1" applyAlignment="1" applyProtection="1">
      <alignment horizontal="center" vertical="center" wrapText="1"/>
    </xf>
    <xf numFmtId="166" fontId="15" fillId="4" borderId="1" xfId="0" applyNumberFormat="1" applyFont="1" applyFill="1" applyBorder="1" applyAlignment="1" applyProtection="1">
      <alignment horizontal="center" vertical="center" textRotation="90" wrapText="1"/>
    </xf>
    <xf numFmtId="0" fontId="15" fillId="4" borderId="1" xfId="0" applyFont="1" applyFill="1" applyBorder="1" applyAlignment="1" applyProtection="1">
      <alignment horizontal="center" vertical="center" textRotation="90" wrapText="1"/>
    </xf>
    <xf numFmtId="0" fontId="6" fillId="0" borderId="0" xfId="0" applyFont="1" applyFill="1" applyAlignment="1">
      <alignment vertical="center" wrapText="1"/>
    </xf>
    <xf numFmtId="0" fontId="8" fillId="2" borderId="58" xfId="0" applyNumberFormat="1" applyFont="1" applyFill="1" applyBorder="1" applyAlignment="1" applyProtection="1">
      <alignment horizontal="left" vertical="center" wrapText="1"/>
    </xf>
    <xf numFmtId="0" fontId="7" fillId="0" borderId="0" xfId="0" applyFont="1" applyAlignment="1">
      <alignment vertical="center" wrapText="1"/>
    </xf>
    <xf numFmtId="0" fontId="8" fillId="2" borderId="1" xfId="0" applyNumberFormat="1" applyFont="1" applyFill="1" applyBorder="1" applyAlignment="1" applyProtection="1">
      <alignment horizontal="left" vertical="center" wrapText="1"/>
    </xf>
    <xf numFmtId="165" fontId="8" fillId="2" borderId="1" xfId="0" applyNumberFormat="1" applyFont="1" applyFill="1" applyBorder="1" applyAlignment="1" applyProtection="1">
      <alignment horizontal="left" vertical="center" wrapText="1"/>
    </xf>
    <xf numFmtId="0" fontId="8" fillId="9" borderId="1" xfId="0" applyNumberFormat="1" applyFont="1" applyFill="1" applyBorder="1" applyAlignment="1" applyProtection="1">
      <alignment horizontal="left" vertical="center" wrapText="1"/>
    </xf>
    <xf numFmtId="0" fontId="7" fillId="9" borderId="1" xfId="0" applyFont="1" applyFill="1" applyBorder="1" applyAlignment="1">
      <alignment vertical="center" wrapText="1"/>
    </xf>
    <xf numFmtId="0" fontId="8" fillId="9" borderId="58" xfId="0" applyFont="1" applyFill="1" applyBorder="1" applyAlignment="1" applyProtection="1">
      <alignment horizontal="center" vertical="center" wrapText="1"/>
    </xf>
    <xf numFmtId="0" fontId="8" fillId="9" borderId="58" xfId="0" applyFont="1" applyFill="1" applyBorder="1" applyAlignment="1" applyProtection="1">
      <alignment horizontal="left" vertical="center" wrapText="1"/>
    </xf>
    <xf numFmtId="0" fontId="8" fillId="9" borderId="1" xfId="0" applyFont="1" applyFill="1" applyBorder="1" applyAlignment="1" applyProtection="1">
      <alignment horizontal="center" vertical="center" wrapText="1"/>
    </xf>
    <xf numFmtId="165" fontId="8" fillId="9" borderId="1" xfId="0" applyNumberFormat="1" applyFont="1" applyFill="1" applyBorder="1" applyAlignment="1" applyProtection="1">
      <alignment horizontal="left" vertical="center" wrapText="1"/>
    </xf>
    <xf numFmtId="0" fontId="8" fillId="9" borderId="58" xfId="0" applyNumberFormat="1" applyFont="1" applyFill="1" applyBorder="1" applyAlignment="1" applyProtection="1">
      <alignment horizontal="left" vertical="center" wrapText="1"/>
    </xf>
    <xf numFmtId="0" fontId="21" fillId="9" borderId="1" xfId="0" applyFont="1" applyFill="1" applyBorder="1" applyAlignment="1" applyProtection="1">
      <alignment horizontal="left" vertical="center" wrapText="1"/>
    </xf>
    <xf numFmtId="165" fontId="8" fillId="9" borderId="1" xfId="0" applyNumberFormat="1" applyFont="1" applyFill="1" applyBorder="1" applyAlignment="1" applyProtection="1">
      <alignment horizontal="left" vertical="center" textRotation="90" wrapText="1"/>
    </xf>
    <xf numFmtId="0" fontId="8" fillId="9" borderId="1" xfId="0" applyFont="1" applyFill="1" applyBorder="1" applyAlignment="1">
      <alignment vertical="center" wrapText="1"/>
    </xf>
    <xf numFmtId="0" fontId="8" fillId="0" borderId="1" xfId="0" applyNumberFormat="1"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165" fontId="8" fillId="0" borderId="1" xfId="0" applyNumberFormat="1" applyFont="1" applyFill="1" applyBorder="1" applyAlignment="1" applyProtection="1">
      <alignment horizontal="left" vertical="center" wrapText="1"/>
    </xf>
    <xf numFmtId="0" fontId="7" fillId="0" borderId="0" xfId="0" applyFont="1" applyFill="1" applyAlignment="1">
      <alignment vertical="center" wrapText="1"/>
    </xf>
    <xf numFmtId="165" fontId="8" fillId="2" borderId="1" xfId="0" applyNumberFormat="1" applyFont="1" applyFill="1" applyBorder="1" applyAlignment="1" applyProtection="1">
      <alignment horizontal="left" vertical="center" textRotation="90" wrapText="1"/>
    </xf>
    <xf numFmtId="0" fontId="8" fillId="0" borderId="1" xfId="0" applyFont="1" applyFill="1" applyBorder="1" applyAlignment="1" applyProtection="1">
      <alignment horizontal="left" vertical="center" wrapText="1"/>
    </xf>
    <xf numFmtId="0" fontId="8" fillId="9" borderId="1"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0" fontId="21" fillId="2" borderId="1" xfId="0" applyFont="1" applyFill="1" applyBorder="1" applyAlignment="1" applyProtection="1">
      <alignment horizontal="left" vertical="center" wrapText="1"/>
    </xf>
    <xf numFmtId="0" fontId="8" fillId="0" borderId="1" xfId="0" applyFont="1" applyFill="1" applyBorder="1" applyAlignment="1">
      <alignment vertical="center" wrapText="1"/>
    </xf>
    <xf numFmtId="165" fontId="8" fillId="2" borderId="1" xfId="0" applyNumberFormat="1" applyFont="1" applyFill="1" applyBorder="1" applyAlignment="1" applyProtection="1">
      <alignment horizontal="center" vertical="center" wrapText="1"/>
    </xf>
    <xf numFmtId="165" fontId="8" fillId="9" borderId="1" xfId="0" applyNumberFormat="1"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wrapText="1"/>
    </xf>
    <xf numFmtId="165" fontId="8" fillId="2" borderId="1" xfId="0" applyNumberFormat="1" applyFont="1" applyFill="1" applyBorder="1" applyAlignment="1" applyProtection="1">
      <alignment horizontal="center" vertical="center" textRotation="90" wrapText="1"/>
    </xf>
    <xf numFmtId="0" fontId="8" fillId="9" borderId="1" xfId="0" applyNumberFormat="1" applyFont="1" applyFill="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165" fontId="8" fillId="9" borderId="1" xfId="0" applyNumberFormat="1" applyFont="1" applyFill="1" applyBorder="1" applyAlignment="1" applyProtection="1">
      <alignment horizontal="center" vertical="center" textRotation="90" wrapText="1"/>
    </xf>
    <xf numFmtId="0" fontId="8"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0" fontId="8" fillId="9" borderId="1" xfId="0" applyFont="1" applyFill="1" applyBorder="1" applyAlignment="1">
      <alignment horizontal="left" vertical="center" wrapText="1"/>
    </xf>
    <xf numFmtId="166" fontId="8" fillId="2" borderId="1" xfId="0" applyNumberFormat="1" applyFont="1" applyFill="1" applyBorder="1" applyAlignment="1">
      <alignment horizontal="left" vertical="center" wrapText="1"/>
    </xf>
    <xf numFmtId="164" fontId="8" fillId="2" borderId="1" xfId="0" applyNumberFormat="1" applyFont="1" applyFill="1" applyBorder="1" applyAlignment="1">
      <alignment horizontal="left" vertical="center" wrapText="1"/>
    </xf>
    <xf numFmtId="165" fontId="8" fillId="2" borderId="1" xfId="0" applyNumberFormat="1" applyFont="1" applyFill="1" applyBorder="1" applyAlignment="1" applyProtection="1">
      <alignment vertical="center" wrapText="1"/>
    </xf>
    <xf numFmtId="0" fontId="8" fillId="0" borderId="1" xfId="0" applyFont="1" applyBorder="1" applyAlignment="1">
      <alignment horizontal="center"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50" fillId="0" borderId="13" xfId="0" applyFont="1" applyBorder="1" applyAlignment="1">
      <alignment vertical="center" wrapText="1"/>
    </xf>
    <xf numFmtId="0" fontId="22" fillId="0" borderId="14" xfId="0" applyFont="1" applyBorder="1" applyAlignment="1">
      <alignment vertical="center" wrapText="1"/>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0" fontId="7" fillId="0" borderId="0" xfId="0" applyFont="1" applyAlignment="1">
      <alignment horizontal="left" vertical="center" wrapText="1"/>
    </xf>
    <xf numFmtId="164" fontId="5" fillId="0" borderId="0" xfId="0" applyNumberFormat="1" applyFont="1" applyAlignment="1">
      <alignment horizontal="center" vertical="center" wrapText="1"/>
    </xf>
    <xf numFmtId="0" fontId="37" fillId="0" borderId="28" xfId="0" applyFont="1" applyBorder="1" applyAlignment="1">
      <alignment vertical="center"/>
    </xf>
    <xf numFmtId="0" fontId="36" fillId="0" borderId="27" xfId="0" applyFont="1" applyBorder="1" applyAlignment="1">
      <alignment vertical="center"/>
    </xf>
    <xf numFmtId="0" fontId="0" fillId="0" borderId="27" xfId="0" applyBorder="1"/>
    <xf numFmtId="0" fontId="11" fillId="0" borderId="26" xfId="0" applyFont="1" applyBorder="1" applyAlignment="1">
      <alignment vertical="center" wrapText="1"/>
    </xf>
    <xf numFmtId="0" fontId="35" fillId="0" borderId="25" xfId="0" applyFont="1" applyBorder="1" applyAlignment="1">
      <alignment vertical="center"/>
    </xf>
    <xf numFmtId="0" fontId="34" fillId="0" borderId="0" xfId="0" applyFont="1" applyBorder="1" applyAlignment="1">
      <alignment vertical="center"/>
    </xf>
    <xf numFmtId="0" fontId="11" fillId="0" borderId="0" xfId="0" applyFont="1" applyBorder="1" applyAlignment="1">
      <alignment vertical="center"/>
    </xf>
    <xf numFmtId="0" fontId="0" fillId="0" borderId="0" xfId="0" applyBorder="1"/>
    <xf numFmtId="0" fontId="11" fillId="0" borderId="24" xfId="0" applyFont="1" applyBorder="1" applyAlignment="1">
      <alignment vertical="center" wrapText="1"/>
    </xf>
    <xf numFmtId="0" fontId="28" fillId="0" borderId="25" xfId="0" applyFont="1" applyBorder="1" applyAlignment="1">
      <alignment vertical="center"/>
    </xf>
    <xf numFmtId="0" fontId="11" fillId="0" borderId="23" xfId="0" applyFont="1" applyBorder="1" applyAlignment="1">
      <alignment vertical="center"/>
    </xf>
    <xf numFmtId="0" fontId="34" fillId="0" borderId="22" xfId="0" applyFont="1" applyBorder="1" applyAlignment="1">
      <alignment vertical="center"/>
    </xf>
    <xf numFmtId="0" fontId="11" fillId="0" borderId="22" xfId="0" applyFont="1" applyBorder="1" applyAlignment="1">
      <alignment vertical="center"/>
    </xf>
    <xf numFmtId="164" fontId="34" fillId="0" borderId="22" xfId="0" applyNumberFormat="1" applyFont="1" applyBorder="1" applyAlignment="1">
      <alignment vertical="center"/>
    </xf>
    <xf numFmtId="0" fontId="28" fillId="0" borderId="22" xfId="0" applyFont="1" applyBorder="1" applyAlignment="1">
      <alignment vertical="top"/>
    </xf>
    <xf numFmtId="0" fontId="11" fillId="0" borderId="21" xfId="0" applyFont="1" applyBorder="1" applyAlignment="1">
      <alignment vertical="center" wrapText="1"/>
    </xf>
    <xf numFmtId="0" fontId="33" fillId="0" borderId="16" xfId="0" applyFont="1" applyBorder="1" applyAlignment="1">
      <alignment vertical="center"/>
    </xf>
    <xf numFmtId="164" fontId="31" fillId="0" borderId="16" xfId="0" applyNumberFormat="1" applyFont="1" applyBorder="1" applyAlignment="1">
      <alignment horizontal="center" vertical="center" wrapText="1"/>
    </xf>
    <xf numFmtId="0" fontId="30" fillId="6" borderId="19" xfId="0" applyFont="1" applyFill="1" applyBorder="1" applyAlignment="1">
      <alignment horizontal="center" vertical="center" wrapText="1"/>
    </xf>
    <xf numFmtId="0" fontId="30" fillId="6" borderId="2" xfId="0" applyFont="1" applyFill="1" applyBorder="1" applyAlignment="1">
      <alignment horizontal="center" vertical="center" wrapText="1"/>
    </xf>
    <xf numFmtId="164" fontId="30" fillId="6" borderId="2" xfId="0" applyNumberFormat="1"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29" fillId="0" borderId="0" xfId="0" applyFont="1" applyFill="1" applyAlignment="1">
      <alignment vertical="center" wrapText="1"/>
    </xf>
    <xf numFmtId="0" fontId="8" fillId="0" borderId="15" xfId="0" applyFont="1" applyBorder="1" applyAlignment="1">
      <alignment horizontal="center" vertical="center" wrapText="1"/>
    </xf>
    <xf numFmtId="0" fontId="8" fillId="0" borderId="1" xfId="0" applyFont="1" applyBorder="1" applyAlignment="1">
      <alignment horizontal="left" vertical="center" wrapText="1"/>
    </xf>
    <xf numFmtId="14"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26" fillId="0" borderId="16" xfId="0" applyFont="1" applyBorder="1" applyAlignment="1">
      <alignment horizontal="center" vertical="center" wrapText="1"/>
    </xf>
    <xf numFmtId="0" fontId="11" fillId="0" borderId="0" xfId="0" applyFont="1" applyAlignment="1">
      <alignment vertical="top" wrapText="1"/>
    </xf>
    <xf numFmtId="0" fontId="26" fillId="0" borderId="1" xfId="0" applyFont="1" applyBorder="1" applyAlignment="1">
      <alignment horizontal="center" vertical="top" wrapText="1"/>
    </xf>
    <xf numFmtId="0" fontId="27" fillId="0" borderId="2" xfId="0" applyFont="1" applyFill="1" applyBorder="1" applyAlignment="1">
      <alignment horizontal="center" vertical="center" wrapText="1"/>
    </xf>
    <xf numFmtId="16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0" xfId="0" applyFont="1" applyAlignment="1">
      <alignment horizontal="center" vertical="center" wrapText="1"/>
    </xf>
    <xf numFmtId="164" fontId="18" fillId="0" borderId="0" xfId="0" applyNumberFormat="1" applyFont="1" applyAlignment="1">
      <alignment horizontal="center" vertical="center" wrapText="1"/>
    </xf>
    <xf numFmtId="0" fontId="18" fillId="0" borderId="0" xfId="0" applyFont="1" applyAlignment="1">
      <alignment horizontal="left" vertical="center" wrapText="1"/>
    </xf>
    <xf numFmtId="0" fontId="16" fillId="0" borderId="40" xfId="0" applyFont="1" applyBorder="1" applyAlignment="1" applyProtection="1">
      <alignment horizontal="center" vertical="center"/>
    </xf>
    <xf numFmtId="0" fontId="16" fillId="0" borderId="41" xfId="0" applyFont="1" applyBorder="1" applyAlignment="1" applyProtection="1">
      <alignment horizontal="center" vertical="center"/>
    </xf>
    <xf numFmtId="0" fontId="43" fillId="0" borderId="3" xfId="0" applyFont="1" applyBorder="1" applyAlignment="1" applyProtection="1">
      <alignment vertical="center"/>
    </xf>
    <xf numFmtId="0" fontId="43" fillId="0" borderId="3" xfId="0" applyFont="1" applyBorder="1" applyAlignment="1" applyProtection="1">
      <alignment horizontal="center" vertical="center"/>
    </xf>
    <xf numFmtId="0" fontId="8" fillId="0" borderId="38" xfId="0" applyFont="1" applyBorder="1" applyAlignment="1" applyProtection="1">
      <alignment vertical="center" wrapText="1"/>
    </xf>
    <xf numFmtId="166" fontId="8" fillId="0" borderId="38" xfId="0" applyNumberFormat="1" applyFont="1" applyBorder="1" applyAlignment="1" applyProtection="1">
      <alignment vertical="center" wrapText="1"/>
    </xf>
    <xf numFmtId="0" fontId="8" fillId="0" borderId="38" xfId="0" applyFont="1" applyBorder="1" applyAlignment="1" applyProtection="1">
      <alignment horizontal="center" vertical="center" wrapText="1"/>
    </xf>
    <xf numFmtId="0" fontId="15" fillId="4" borderId="56" xfId="0" applyFont="1" applyFill="1" applyBorder="1" applyAlignment="1" applyProtection="1">
      <alignment horizontal="center" vertical="center" wrapText="1"/>
    </xf>
    <xf numFmtId="0" fontId="15" fillId="4" borderId="57" xfId="0" applyFont="1" applyFill="1" applyBorder="1" applyAlignment="1" applyProtection="1">
      <alignment horizontal="center" vertical="center" wrapText="1"/>
    </xf>
    <xf numFmtId="166" fontId="15" fillId="4" borderId="57" xfId="0" applyNumberFormat="1" applyFont="1" applyFill="1" applyBorder="1" applyAlignment="1" applyProtection="1">
      <alignment horizontal="center" vertical="center" textRotation="90" wrapText="1"/>
    </xf>
    <xf numFmtId="0" fontId="15" fillId="4" borderId="57" xfId="0" applyFont="1" applyFill="1" applyBorder="1" applyAlignment="1" applyProtection="1">
      <alignment horizontal="center" vertical="center" textRotation="90" wrapText="1"/>
    </xf>
    <xf numFmtId="0" fontId="7" fillId="16" borderId="0" xfId="0" applyFont="1" applyFill="1" applyAlignment="1">
      <alignment vertical="center" wrapText="1"/>
    </xf>
    <xf numFmtId="0" fontId="47" fillId="2" borderId="1" xfId="0" applyNumberFormat="1" applyFont="1" applyFill="1" applyBorder="1" applyAlignment="1" applyProtection="1">
      <alignment horizontal="center" vertical="center" wrapText="1"/>
    </xf>
    <xf numFmtId="0" fontId="47" fillId="0" borderId="1" xfId="0" applyFont="1" applyFill="1" applyBorder="1" applyAlignment="1">
      <alignment vertical="center" wrapText="1"/>
    </xf>
    <xf numFmtId="0" fontId="48" fillId="0" borderId="58" xfId="0" applyFont="1" applyBorder="1" applyAlignment="1" applyProtection="1">
      <alignment horizontal="center" vertical="center" wrapText="1"/>
    </xf>
    <xf numFmtId="0" fontId="47" fillId="2" borderId="1" xfId="0" applyNumberFormat="1" applyFont="1" applyFill="1" applyBorder="1" applyAlignment="1">
      <alignment horizontal="center" vertical="center" wrapText="1"/>
    </xf>
    <xf numFmtId="0" fontId="47" fillId="0" borderId="1" xfId="0" applyFont="1" applyBorder="1" applyAlignment="1" applyProtection="1">
      <alignment horizontal="center" vertical="center" wrapText="1"/>
    </xf>
    <xf numFmtId="0" fontId="47" fillId="0" borderId="1" xfId="0" applyFont="1" applyBorder="1" applyAlignment="1" applyProtection="1">
      <alignment horizontal="left" vertical="center" wrapText="1"/>
    </xf>
    <xf numFmtId="0" fontId="47" fillId="0" borderId="4" xfId="0" applyFont="1" applyFill="1" applyBorder="1" applyAlignment="1">
      <alignment horizontal="center" vertical="center" wrapText="1"/>
    </xf>
    <xf numFmtId="0" fontId="47" fillId="0" borderId="4" xfId="0" applyFont="1" applyFill="1" applyBorder="1" applyAlignment="1">
      <alignment horizontal="left" vertical="center" wrapText="1"/>
    </xf>
    <xf numFmtId="0" fontId="47" fillId="0" borderId="1" xfId="0" applyFont="1" applyBorder="1" applyAlignment="1">
      <alignment horizontal="center" vertical="center" wrapText="1"/>
    </xf>
    <xf numFmtId="0" fontId="47" fillId="0" borderId="58" xfId="0" applyFont="1" applyBorder="1" applyAlignment="1" applyProtection="1">
      <alignment horizontal="center" vertical="center" wrapText="1"/>
    </xf>
    <xf numFmtId="0" fontId="16" fillId="2" borderId="1" xfId="0" applyFont="1" applyFill="1" applyBorder="1" applyAlignment="1">
      <alignment horizontal="center" vertical="center" wrapText="1"/>
    </xf>
    <xf numFmtId="0" fontId="47" fillId="0"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 xfId="0" applyFont="1" applyFill="1" applyBorder="1" applyAlignment="1">
      <alignment horizontal="center" vertical="top" wrapText="1"/>
    </xf>
    <xf numFmtId="0" fontId="47" fillId="5" borderId="1" xfId="0" applyFont="1" applyFill="1" applyBorder="1" applyAlignment="1">
      <alignment vertical="center" wrapText="1"/>
    </xf>
    <xf numFmtId="0" fontId="47" fillId="5" borderId="4" xfId="0" applyFont="1" applyFill="1" applyBorder="1" applyAlignment="1">
      <alignment vertical="center" wrapText="1"/>
    </xf>
    <xf numFmtId="0" fontId="48" fillId="0" borderId="1" xfId="0" applyFont="1" applyBorder="1" applyAlignment="1">
      <alignment horizontal="center" vertical="center" wrapText="1"/>
    </xf>
    <xf numFmtId="164" fontId="18" fillId="0" borderId="0" xfId="0" applyNumberFormat="1" applyFont="1" applyAlignment="1">
      <alignment vertical="center" wrapText="1"/>
    </xf>
    <xf numFmtId="0" fontId="40" fillId="8" borderId="35" xfId="34" applyFont="1" applyFill="1" applyBorder="1" applyAlignment="1">
      <alignment horizontal="center" vertical="center"/>
    </xf>
    <xf numFmtId="0" fontId="0" fillId="0" borderId="8" xfId="0" applyBorder="1" applyAlignment="1">
      <alignment vertical="center"/>
    </xf>
    <xf numFmtId="0" fontId="0" fillId="0" borderId="6" xfId="0" applyBorder="1"/>
    <xf numFmtId="0" fontId="16" fillId="0" borderId="26" xfId="0" applyFont="1" applyBorder="1" applyAlignment="1" applyProtection="1">
      <alignment horizontal="center" vertical="center"/>
    </xf>
    <xf numFmtId="0" fontId="8" fillId="9" borderId="1" xfId="0" applyFont="1" applyFill="1" applyBorder="1" applyAlignment="1">
      <alignment horizontal="center" vertical="center" wrapText="1"/>
    </xf>
    <xf numFmtId="0" fontId="9" fillId="9" borderId="1" xfId="0" applyFont="1" applyFill="1" applyBorder="1" applyAlignment="1">
      <alignment vertical="center" wrapText="1"/>
    </xf>
    <xf numFmtId="15" fontId="48" fillId="9" borderId="1" xfId="1" applyNumberFormat="1" applyFont="1" applyFill="1" applyBorder="1" applyAlignment="1" applyProtection="1">
      <alignment horizontal="left" vertical="center" wrapText="1"/>
    </xf>
    <xf numFmtId="0" fontId="48" fillId="9" borderId="1" xfId="1" applyFont="1" applyFill="1" applyBorder="1" applyAlignment="1" applyProtection="1">
      <alignment horizontal="center" vertical="center" wrapText="1"/>
    </xf>
    <xf numFmtId="165" fontId="48" fillId="9" borderId="1" xfId="1" applyNumberFormat="1" applyFont="1" applyFill="1" applyBorder="1" applyAlignment="1" applyProtection="1">
      <alignment horizontal="center" vertical="center" wrapText="1"/>
    </xf>
    <xf numFmtId="0" fontId="0" fillId="0" borderId="8" xfId="0" applyBorder="1" applyAlignment="1">
      <alignment vertical="center"/>
    </xf>
    <xf numFmtId="0" fontId="0" fillId="0" borderId="6" xfId="0" applyBorder="1"/>
    <xf numFmtId="166" fontId="15" fillId="4" borderId="1" xfId="0" applyNumberFormat="1" applyFont="1" applyFill="1" applyBorder="1" applyAlignment="1" applyProtection="1">
      <alignment horizontal="center" vertical="center" wrapText="1"/>
    </xf>
    <xf numFmtId="0" fontId="8" fillId="9" borderId="2" xfId="0" applyFont="1" applyFill="1" applyBorder="1" applyAlignment="1">
      <alignment vertical="center" wrapText="1"/>
    </xf>
    <xf numFmtId="0" fontId="8" fillId="9" borderId="15" xfId="0" applyFont="1" applyFill="1" applyBorder="1" applyAlignment="1">
      <alignment horizontal="center" vertical="center" wrapText="1"/>
    </xf>
    <xf numFmtId="0" fontId="51" fillId="9" borderId="1" xfId="0" applyFont="1" applyFill="1" applyBorder="1" applyAlignment="1">
      <alignment horizontal="left" vertical="center" wrapText="1"/>
    </xf>
    <xf numFmtId="14" fontId="8" fillId="9" borderId="1" xfId="0" applyNumberFormat="1" applyFont="1" applyFill="1" applyBorder="1" applyAlignment="1">
      <alignment horizontal="center" vertical="center" wrapText="1"/>
    </xf>
    <xf numFmtId="164" fontId="30" fillId="9" borderId="2" xfId="0" applyNumberFormat="1" applyFont="1" applyFill="1" applyBorder="1" applyAlignment="1">
      <alignment horizontal="center" vertical="center" wrapText="1"/>
    </xf>
    <xf numFmtId="0" fontId="30" fillId="9" borderId="2" xfId="0" applyFont="1" applyFill="1" applyBorder="1" applyAlignment="1">
      <alignment horizontal="center" vertical="center" wrapText="1"/>
    </xf>
    <xf numFmtId="15" fontId="21" fillId="9" borderId="1" xfId="0" applyNumberFormat="1" applyFont="1" applyFill="1" applyBorder="1" applyAlignment="1">
      <alignment horizontal="center" vertical="center" wrapText="1"/>
    </xf>
    <xf numFmtId="0" fontId="30" fillId="9" borderId="1" xfId="0" applyFont="1" applyFill="1" applyBorder="1" applyAlignment="1">
      <alignment horizontal="center" vertical="center" wrapText="1"/>
    </xf>
    <xf numFmtId="0" fontId="7" fillId="9" borderId="0" xfId="0" applyFont="1" applyFill="1" applyAlignment="1">
      <alignment vertical="center" wrapText="1"/>
    </xf>
    <xf numFmtId="165" fontId="52" fillId="9" borderId="1" xfId="1" applyNumberFormat="1" applyFont="1" applyFill="1" applyBorder="1" applyAlignment="1" applyProtection="1">
      <alignment horizontal="left" vertical="center" wrapText="1"/>
    </xf>
    <xf numFmtId="0" fontId="9" fillId="9" borderId="1" xfId="0" applyFont="1" applyFill="1" applyBorder="1" applyAlignment="1" applyProtection="1">
      <alignment horizontal="left" vertical="center" wrapText="1"/>
    </xf>
    <xf numFmtId="0" fontId="8" fillId="9" borderId="1" xfId="0" applyFont="1" applyFill="1" applyBorder="1" applyAlignment="1">
      <alignment vertical="center" textRotation="90" wrapText="1"/>
    </xf>
    <xf numFmtId="0" fontId="39" fillId="0" borderId="35" xfId="34" applyFont="1" applyBorder="1" applyAlignment="1">
      <alignment horizontal="center" vertical="center"/>
    </xf>
    <xf numFmtId="0" fontId="47" fillId="9" borderId="1" xfId="1" applyFont="1" applyFill="1" applyBorder="1" applyAlignment="1">
      <alignment horizontal="left" vertical="center" wrapText="1"/>
    </xf>
    <xf numFmtId="0" fontId="47" fillId="9" borderId="58" xfId="1" applyFont="1" applyFill="1" applyBorder="1" applyAlignment="1">
      <alignment horizontal="left" vertical="center" wrapText="1"/>
    </xf>
    <xf numFmtId="0" fontId="47" fillId="9" borderId="1" xfId="11" applyFont="1" applyFill="1" applyBorder="1" applyAlignment="1" applyProtection="1">
      <alignment horizontal="left" vertical="center" wrapText="1"/>
    </xf>
    <xf numFmtId="0" fontId="21" fillId="0" borderId="1" xfId="8" applyFont="1" applyFill="1" applyBorder="1" applyAlignment="1">
      <alignment horizontal="center" vertical="center" wrapText="1"/>
    </xf>
    <xf numFmtId="166" fontId="8" fillId="0" borderId="1" xfId="11" applyNumberFormat="1" applyFont="1" applyFill="1" applyBorder="1" applyAlignment="1" applyProtection="1">
      <alignment horizontal="center" vertical="center" wrapText="1"/>
    </xf>
    <xf numFmtId="0" fontId="8" fillId="0" borderId="1" xfId="33" applyFont="1" applyFill="1" applyBorder="1" applyAlignment="1" applyProtection="1">
      <alignment horizontal="center" vertical="center" wrapText="1"/>
    </xf>
    <xf numFmtId="165" fontId="8" fillId="0" borderId="1" xfId="2" applyNumberFormat="1" applyFont="1" applyFill="1" applyBorder="1" applyAlignment="1">
      <alignment horizontal="left" vertical="top" textRotation="90" wrapText="1"/>
    </xf>
    <xf numFmtId="164" fontId="8" fillId="9" borderId="1" xfId="0" applyNumberFormat="1" applyFont="1" applyFill="1" applyBorder="1" applyAlignment="1">
      <alignment horizontal="center" vertical="center" wrapText="1"/>
    </xf>
    <xf numFmtId="0" fontId="30" fillId="9" borderId="17" xfId="0" applyFont="1" applyFill="1" applyBorder="1" applyAlignment="1">
      <alignment horizontal="center" vertical="center" wrapText="1"/>
    </xf>
    <xf numFmtId="0" fontId="28" fillId="9" borderId="1" xfId="0" applyFont="1" applyFill="1" applyBorder="1" applyAlignment="1">
      <alignment horizontal="center" vertical="top" wrapText="1"/>
    </xf>
    <xf numFmtId="0" fontId="26" fillId="9" borderId="1" xfId="0" applyFont="1" applyFill="1" applyBorder="1" applyAlignment="1">
      <alignment horizontal="center" vertical="top" wrapText="1"/>
    </xf>
    <xf numFmtId="164" fontId="8" fillId="9" borderId="1" xfId="0" applyNumberFormat="1" applyFont="1" applyFill="1" applyBorder="1" applyAlignment="1" applyProtection="1">
      <alignment horizontal="center" vertical="center" wrapText="1"/>
    </xf>
    <xf numFmtId="14" fontId="21" fillId="9" borderId="1" xfId="0" applyNumberFormat="1" applyFont="1" applyFill="1" applyBorder="1" applyAlignment="1" applyProtection="1">
      <alignment horizontal="left" vertical="center" wrapText="1"/>
    </xf>
    <xf numFmtId="0" fontId="24" fillId="9" borderId="1" xfId="1" applyFont="1" applyFill="1" applyBorder="1" applyAlignment="1" applyProtection="1">
      <alignment vertical="center" wrapText="1"/>
    </xf>
    <xf numFmtId="165" fontId="8" fillId="9" borderId="1" xfId="2" applyNumberFormat="1" applyFont="1" applyFill="1" applyBorder="1" applyAlignment="1">
      <alignment horizontal="center" vertical="top" textRotation="90" wrapText="1"/>
    </xf>
    <xf numFmtId="0" fontId="8" fillId="9" borderId="1" xfId="0" applyFont="1" applyFill="1" applyBorder="1" applyAlignment="1" applyProtection="1">
      <alignment vertical="center" wrapText="1"/>
    </xf>
    <xf numFmtId="0" fontId="47" fillId="0" borderId="1" xfId="1" applyNumberFormat="1" applyFont="1" applyFill="1" applyBorder="1" applyAlignment="1" applyProtection="1">
      <alignment horizontal="center" vertical="center" wrapText="1"/>
    </xf>
    <xf numFmtId="0" fontId="48" fillId="0" borderId="1" xfId="8" applyFont="1" applyFill="1" applyBorder="1" applyAlignment="1">
      <alignment horizontal="center" vertical="center" wrapText="1"/>
    </xf>
    <xf numFmtId="0" fontId="47" fillId="0" borderId="1" xfId="11" applyFont="1" applyFill="1" applyBorder="1" applyAlignment="1" applyProtection="1">
      <alignment horizontal="center" vertical="center" wrapText="1"/>
    </xf>
    <xf numFmtId="164" fontId="48" fillId="0" borderId="1" xfId="1" applyNumberFormat="1" applyFont="1" applyFill="1" applyBorder="1" applyAlignment="1" applyProtection="1">
      <alignment horizontal="left" vertical="center" wrapText="1"/>
    </xf>
    <xf numFmtId="0" fontId="48" fillId="0" borderId="1" xfId="1" applyFont="1" applyFill="1" applyBorder="1" applyAlignment="1" applyProtection="1">
      <alignment horizontal="left" vertical="center" wrapText="1"/>
    </xf>
    <xf numFmtId="165" fontId="47" fillId="0" borderId="1" xfId="1" applyNumberFormat="1" applyFont="1" applyFill="1" applyBorder="1" applyAlignment="1" applyProtection="1">
      <alignment horizontal="center" vertical="center" wrapText="1"/>
    </xf>
    <xf numFmtId="165" fontId="47" fillId="0" borderId="1" xfId="1" applyNumberFormat="1" applyFont="1" applyFill="1" applyBorder="1" applyAlignment="1" applyProtection="1">
      <alignment horizontal="left" vertical="center" textRotation="90" wrapText="1"/>
    </xf>
    <xf numFmtId="0" fontId="47" fillId="0" borderId="58" xfId="1" applyFont="1" applyFill="1" applyBorder="1" applyAlignment="1">
      <alignment horizontal="left" vertical="center" wrapText="1"/>
    </xf>
    <xf numFmtId="0" fontId="53" fillId="0" borderId="1" xfId="8" applyFont="1" applyFill="1" applyBorder="1" applyAlignment="1">
      <alignment horizontal="center" vertical="center" wrapText="1"/>
    </xf>
    <xf numFmtId="0" fontId="47" fillId="0" borderId="1" xfId="1" applyFont="1" applyFill="1" applyBorder="1" applyAlignment="1">
      <alignment horizontal="left" vertical="center" wrapText="1"/>
    </xf>
    <xf numFmtId="0" fontId="47" fillId="0" borderId="1" xfId="8" applyFont="1" applyFill="1" applyBorder="1" applyAlignment="1">
      <alignment horizontal="center" vertical="center" wrapText="1"/>
    </xf>
    <xf numFmtId="0" fontId="47" fillId="0" borderId="1" xfId="0" applyNumberFormat="1" applyFont="1" applyFill="1" applyBorder="1" applyAlignment="1" applyProtection="1">
      <alignment horizontal="center" vertical="center" wrapText="1"/>
    </xf>
    <xf numFmtId="0" fontId="47" fillId="0" borderId="1" xfId="0" applyNumberFormat="1" applyFont="1" applyFill="1" applyBorder="1" applyAlignment="1">
      <alignment horizontal="center" vertical="center" wrapText="1"/>
    </xf>
    <xf numFmtId="0" fontId="47" fillId="0" borderId="1" xfId="0" applyFont="1" applyFill="1" applyBorder="1" applyAlignment="1" applyProtection="1">
      <alignment horizontal="center" vertical="center" wrapText="1"/>
    </xf>
    <xf numFmtId="0" fontId="47" fillId="0" borderId="1" xfId="0" applyFont="1" applyFill="1" applyBorder="1" applyAlignment="1">
      <alignment horizontal="center" vertical="center" wrapText="1"/>
    </xf>
    <xf numFmtId="0" fontId="47" fillId="0" borderId="1" xfId="27" applyFont="1" applyFill="1" applyBorder="1" applyAlignment="1">
      <alignment horizontal="left" vertical="top" wrapText="1"/>
    </xf>
    <xf numFmtId="0" fontId="16" fillId="0" borderId="1" xfId="0" applyFont="1" applyFill="1" applyBorder="1" applyAlignment="1">
      <alignment horizontal="center" vertical="center" wrapText="1"/>
    </xf>
    <xf numFmtId="0" fontId="47" fillId="0" borderId="4" xfId="0" applyFont="1" applyFill="1" applyBorder="1" applyAlignment="1">
      <alignment vertical="center" wrapText="1"/>
    </xf>
    <xf numFmtId="0" fontId="48" fillId="0" borderId="1" xfId="0" applyFont="1" applyFill="1" applyBorder="1" applyAlignment="1">
      <alignment horizontal="center" vertical="center" wrapText="1"/>
    </xf>
    <xf numFmtId="0" fontId="40" fillId="0" borderId="25" xfId="0" applyFont="1" applyBorder="1" applyAlignment="1">
      <alignment vertical="center"/>
    </xf>
    <xf numFmtId="0" fontId="54" fillId="0" borderId="0" xfId="0" applyFont="1" applyBorder="1" applyAlignment="1">
      <alignment vertical="center"/>
    </xf>
    <xf numFmtId="0" fontId="40" fillId="0" borderId="24" xfId="0" applyFont="1" applyBorder="1" applyAlignment="1">
      <alignment vertical="center"/>
    </xf>
    <xf numFmtId="0" fontId="55" fillId="0" borderId="25" xfId="0" applyFont="1" applyBorder="1" applyAlignment="1">
      <alignment vertical="center"/>
    </xf>
    <xf numFmtId="0" fontId="39" fillId="0" borderId="0" xfId="0" applyFont="1" applyBorder="1" applyAlignment="1">
      <alignment vertical="center"/>
    </xf>
    <xf numFmtId="0" fontId="54" fillId="0" borderId="35" xfId="0" applyFont="1" applyBorder="1" applyAlignment="1">
      <alignment horizontal="center" vertical="center"/>
    </xf>
    <xf numFmtId="0" fontId="54" fillId="0" borderId="65" xfId="0" applyFont="1" applyBorder="1" applyAlignment="1">
      <alignment horizontal="center" vertical="center"/>
    </xf>
    <xf numFmtId="0" fontId="54" fillId="0" borderId="64" xfId="0" applyFont="1" applyBorder="1" applyAlignment="1">
      <alignment vertical="center"/>
    </xf>
    <xf numFmtId="0" fontId="56" fillId="0" borderId="66" xfId="0" applyFont="1" applyBorder="1" applyAlignment="1">
      <alignment horizontal="center"/>
    </xf>
    <xf numFmtId="0" fontId="39" fillId="0" borderId="67" xfId="0" applyFont="1" applyBorder="1" applyAlignment="1">
      <alignment horizontal="center" vertical="center"/>
    </xf>
    <xf numFmtId="0" fontId="39" fillId="0" borderId="68" xfId="0" applyFont="1" applyBorder="1" applyAlignment="1">
      <alignment horizontal="center" vertical="center"/>
    </xf>
    <xf numFmtId="0" fontId="54" fillId="0" borderId="1" xfId="0" applyFont="1" applyFill="1" applyBorder="1" applyAlignment="1">
      <alignment horizontal="center" vertical="center"/>
    </xf>
    <xf numFmtId="0" fontId="57" fillId="0" borderId="0" xfId="0" applyFont="1" applyBorder="1"/>
    <xf numFmtId="0" fontId="54" fillId="0" borderId="61" xfId="0" applyFont="1" applyBorder="1" applyAlignment="1">
      <alignment vertical="center"/>
    </xf>
    <xf numFmtId="0" fontId="54" fillId="0" borderId="62" xfId="0" applyFont="1" applyBorder="1" applyAlignment="1">
      <alignment vertical="center"/>
    </xf>
    <xf numFmtId="0" fontId="54" fillId="0" borderId="0" xfId="1" applyFont="1" applyBorder="1" applyAlignment="1">
      <alignment vertical="center"/>
    </xf>
    <xf numFmtId="0" fontId="40" fillId="0" borderId="25" xfId="1" applyFont="1" applyBorder="1" applyAlignment="1">
      <alignment vertical="center"/>
    </xf>
    <xf numFmtId="0" fontId="0" fillId="11" borderId="0" xfId="0" applyFill="1" applyBorder="1"/>
    <xf numFmtId="0" fontId="54" fillId="11" borderId="0" xfId="1" applyFont="1" applyFill="1" applyBorder="1" applyAlignment="1">
      <alignment vertical="center"/>
    </xf>
    <xf numFmtId="0" fontId="54" fillId="11" borderId="38" xfId="1" applyFont="1" applyFill="1" applyBorder="1" applyAlignment="1">
      <alignment horizontal="center" vertical="center"/>
    </xf>
    <xf numFmtId="0" fontId="40" fillId="0" borderId="24" xfId="1" applyFont="1" applyBorder="1" applyAlignment="1">
      <alignment vertical="center"/>
    </xf>
    <xf numFmtId="0" fontId="0" fillId="12" borderId="0" xfId="0" applyFill="1" applyBorder="1"/>
    <xf numFmtId="0" fontId="54" fillId="12" borderId="0" xfId="1" applyFont="1" applyFill="1" applyBorder="1" applyAlignment="1">
      <alignment vertical="center"/>
    </xf>
    <xf numFmtId="0" fontId="54" fillId="12" borderId="38" xfId="1" applyFont="1" applyFill="1" applyBorder="1" applyAlignment="1">
      <alignment horizontal="center" vertical="center"/>
    </xf>
    <xf numFmtId="0" fontId="54" fillId="0" borderId="0" xfId="1" applyFont="1" applyBorder="1" applyAlignment="1">
      <alignment horizontal="center" vertical="center"/>
    </xf>
    <xf numFmtId="0" fontId="0" fillId="17" borderId="0" xfId="0" applyFill="1" applyBorder="1"/>
    <xf numFmtId="0" fontId="54" fillId="17" borderId="0" xfId="1" applyFont="1" applyFill="1" applyBorder="1" applyAlignment="1">
      <alignment vertical="center"/>
    </xf>
    <xf numFmtId="0" fontId="54" fillId="17" borderId="38" xfId="1" applyFont="1" applyFill="1" applyBorder="1" applyAlignment="1">
      <alignment horizontal="center" vertical="center"/>
    </xf>
    <xf numFmtId="0" fontId="0" fillId="18" borderId="0" xfId="0" applyFill="1" applyBorder="1"/>
    <xf numFmtId="0" fontId="54" fillId="18" borderId="0" xfId="1" applyFont="1" applyFill="1" applyBorder="1" applyAlignment="1">
      <alignment vertical="center"/>
    </xf>
    <xf numFmtId="0" fontId="54" fillId="18" borderId="38" xfId="1" applyFont="1" applyFill="1" applyBorder="1" applyAlignment="1">
      <alignment horizontal="center" vertical="center"/>
    </xf>
    <xf numFmtId="0" fontId="0" fillId="19" borderId="0" xfId="0" applyFill="1" applyBorder="1"/>
    <xf numFmtId="0" fontId="54" fillId="19" borderId="0" xfId="1" applyFont="1" applyFill="1" applyBorder="1" applyAlignment="1">
      <alignment vertical="center"/>
    </xf>
    <xf numFmtId="0" fontId="54" fillId="19" borderId="38" xfId="1" applyFont="1" applyFill="1" applyBorder="1" applyAlignment="1">
      <alignment horizontal="center" vertical="center"/>
    </xf>
    <xf numFmtId="0" fontId="40" fillId="0" borderId="29" xfId="0" applyFont="1" applyBorder="1" applyAlignment="1">
      <alignment vertical="center"/>
    </xf>
    <xf numFmtId="0" fontId="0" fillId="0" borderId="30" xfId="0" applyBorder="1"/>
    <xf numFmtId="0" fontId="54" fillId="0" borderId="30" xfId="0" applyFont="1" applyBorder="1" applyAlignment="1">
      <alignment vertical="center"/>
    </xf>
    <xf numFmtId="0" fontId="40" fillId="0" borderId="31" xfId="0" applyFont="1" applyBorder="1" applyAlignment="1">
      <alignment vertical="center"/>
    </xf>
    <xf numFmtId="0" fontId="40" fillId="0" borderId="0" xfId="0" applyFont="1" applyAlignment="1">
      <alignment vertical="center"/>
    </xf>
    <xf numFmtId="0" fontId="54" fillId="0" borderId="66" xfId="0" applyFont="1" applyBorder="1" applyAlignment="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7" fillId="0" borderId="0" xfId="0" applyFont="1" applyFill="1" applyAlignment="1">
      <alignment horizontal="center" vertical="center" wrapText="1"/>
    </xf>
    <xf numFmtId="0" fontId="0" fillId="0" borderId="0" xfId="0" applyAlignment="1">
      <alignment horizontal="center" vertical="center"/>
    </xf>
    <xf numFmtId="0" fontId="8" fillId="16" borderId="58" xfId="0" applyNumberFormat="1" applyFont="1" applyFill="1" applyBorder="1" applyAlignment="1" applyProtection="1">
      <alignment horizontal="left" vertical="center" wrapText="1"/>
    </xf>
    <xf numFmtId="0" fontId="7" fillId="16" borderId="1" xfId="0" applyFont="1" applyFill="1" applyBorder="1" applyAlignment="1">
      <alignment vertical="center" wrapText="1"/>
    </xf>
    <xf numFmtId="0" fontId="8" fillId="16" borderId="58" xfId="0" applyFont="1" applyFill="1" applyBorder="1" applyAlignment="1" applyProtection="1">
      <alignment horizontal="center" vertical="center" wrapText="1"/>
    </xf>
    <xf numFmtId="0" fontId="8" fillId="16" borderId="2" xfId="0" applyFont="1" applyFill="1" applyBorder="1" applyAlignment="1">
      <alignment vertical="center" wrapText="1"/>
    </xf>
    <xf numFmtId="0" fontId="8" fillId="16" borderId="1" xfId="8" applyFont="1" applyFill="1" applyBorder="1" applyAlignment="1">
      <alignment horizontal="center" vertical="center" wrapText="1"/>
    </xf>
    <xf numFmtId="166" fontId="8" fillId="16" borderId="58" xfId="11" applyNumberFormat="1" applyFont="1" applyFill="1" applyBorder="1" applyAlignment="1" applyProtection="1">
      <alignment horizontal="center" vertical="center" wrapText="1"/>
    </xf>
    <xf numFmtId="0" fontId="8" fillId="16" borderId="58" xfId="11" applyFont="1" applyFill="1" applyBorder="1" applyAlignment="1" applyProtection="1">
      <alignment horizontal="center" vertical="center" wrapText="1"/>
    </xf>
    <xf numFmtId="0" fontId="8" fillId="16" borderId="58" xfId="33" applyFont="1" applyFill="1" applyBorder="1" applyAlignment="1" applyProtection="1">
      <alignment horizontal="center" vertical="center" wrapText="1"/>
    </xf>
    <xf numFmtId="0" fontId="8" fillId="16" borderId="1" xfId="0" applyFont="1" applyFill="1" applyBorder="1" applyAlignment="1" applyProtection="1">
      <alignment horizontal="center" vertical="center" wrapText="1"/>
    </xf>
    <xf numFmtId="164" fontId="8" fillId="16" borderId="1" xfId="11" applyNumberFormat="1" applyFont="1" applyFill="1" applyBorder="1" applyAlignment="1" applyProtection="1">
      <alignment horizontal="left" vertical="center" wrapText="1"/>
    </xf>
    <xf numFmtId="0" fontId="8" fillId="16" borderId="1" xfId="11" applyFont="1" applyFill="1" applyBorder="1" applyAlignment="1" applyProtection="1">
      <alignment horizontal="left" vertical="center" wrapText="1"/>
    </xf>
    <xf numFmtId="165" fontId="8" fillId="16" borderId="1" xfId="0" applyNumberFormat="1" applyFont="1" applyFill="1" applyBorder="1" applyAlignment="1" applyProtection="1">
      <alignment horizontal="left" vertical="center" wrapText="1"/>
    </xf>
    <xf numFmtId="165" fontId="8" fillId="16" borderId="1" xfId="0" applyNumberFormat="1" applyFont="1" applyFill="1" applyBorder="1" applyAlignment="1" applyProtection="1">
      <alignment horizontal="left" vertical="center" textRotation="90" wrapText="1"/>
    </xf>
    <xf numFmtId="0" fontId="8" fillId="16" borderId="1" xfId="0" applyNumberFormat="1" applyFont="1" applyFill="1" applyBorder="1" applyAlignment="1" applyProtection="1">
      <alignment horizontal="left" vertical="center" wrapText="1"/>
    </xf>
    <xf numFmtId="0" fontId="8" fillId="16" borderId="1" xfId="6" applyFont="1" applyFill="1" applyBorder="1" applyAlignment="1" applyProtection="1">
      <alignment horizontal="left" vertical="center" wrapText="1"/>
    </xf>
    <xf numFmtId="166" fontId="8" fillId="16" borderId="1" xfId="11" applyNumberFormat="1" applyFont="1" applyFill="1" applyBorder="1" applyAlignment="1" applyProtection="1">
      <alignment horizontal="left" vertical="center" wrapText="1"/>
    </xf>
    <xf numFmtId="0" fontId="7" fillId="16" borderId="0" xfId="0" applyFont="1" applyFill="1" applyAlignment="1">
      <alignment horizontal="center" vertical="center" wrapText="1"/>
    </xf>
    <xf numFmtId="164" fontId="47" fillId="9" borderId="1" xfId="1" applyNumberFormat="1" applyFont="1" applyFill="1" applyBorder="1" applyAlignment="1" applyProtection="1">
      <alignment horizontal="left" vertical="center" wrapText="1"/>
    </xf>
    <xf numFmtId="0" fontId="54" fillId="0" borderId="59" xfId="0" applyFont="1" applyBorder="1" applyAlignment="1">
      <alignment horizontal="center" vertical="center"/>
    </xf>
    <xf numFmtId="0" fontId="54" fillId="0" borderId="64" xfId="0" applyFont="1" applyBorder="1" applyAlignment="1">
      <alignment horizontal="center" vertical="center"/>
    </xf>
    <xf numFmtId="0" fontId="54" fillId="0" borderId="60" xfId="0" applyFont="1" applyBorder="1" applyAlignment="1">
      <alignment horizontal="center" vertical="center"/>
    </xf>
    <xf numFmtId="0" fontId="54" fillId="0" borderId="63" xfId="0" applyFont="1" applyBorder="1" applyAlignment="1">
      <alignment horizontal="center" vertical="center"/>
    </xf>
    <xf numFmtId="0" fontId="40" fillId="8" borderId="35" xfId="34" applyFont="1" applyFill="1" applyBorder="1" applyAlignment="1">
      <alignment horizontal="center" vertical="center"/>
    </xf>
    <xf numFmtId="0" fontId="40" fillId="8" borderId="36" xfId="34" applyFont="1" applyFill="1" applyBorder="1" applyAlignment="1">
      <alignment horizontal="left" vertical="center" wrapText="1"/>
    </xf>
    <xf numFmtId="0" fontId="40" fillId="8" borderId="37" xfId="34" applyFont="1" applyFill="1" applyBorder="1" applyAlignment="1">
      <alignment horizontal="left" vertical="center" wrapText="1"/>
    </xf>
    <xf numFmtId="0" fontId="39" fillId="7" borderId="28" xfId="34" applyFont="1" applyFill="1" applyBorder="1" applyAlignment="1">
      <alignment horizontal="center" vertical="center"/>
    </xf>
    <xf numFmtId="0" fontId="39" fillId="7" borderId="27" xfId="34" applyFont="1" applyFill="1" applyBorder="1" applyAlignment="1">
      <alignment horizontal="center" vertical="center"/>
    </xf>
    <xf numFmtId="0" fontId="39" fillId="7" borderId="26" xfId="34" applyFont="1" applyFill="1" applyBorder="1" applyAlignment="1">
      <alignment horizontal="center" vertical="center"/>
    </xf>
    <xf numFmtId="0" fontId="39" fillId="7" borderId="25" xfId="34" applyFont="1" applyFill="1" applyBorder="1" applyAlignment="1">
      <alignment horizontal="center" vertical="center"/>
    </xf>
    <xf numFmtId="0" fontId="39" fillId="7" borderId="0" xfId="34" applyFont="1" applyFill="1" applyBorder="1" applyAlignment="1">
      <alignment horizontal="center" vertical="center"/>
    </xf>
    <xf numFmtId="0" fontId="39" fillId="7" borderId="24" xfId="34" applyFont="1" applyFill="1" applyBorder="1" applyAlignment="1">
      <alignment horizontal="center" vertical="center"/>
    </xf>
    <xf numFmtId="0" fontId="40" fillId="8" borderId="29" xfId="34" applyFont="1" applyFill="1" applyBorder="1" applyAlignment="1">
      <alignment horizontal="left" vertical="center" wrapText="1"/>
    </xf>
    <xf numFmtId="0" fontId="40" fillId="8" borderId="30" xfId="34" applyFont="1" applyFill="1" applyBorder="1" applyAlignment="1">
      <alignment horizontal="left" vertical="center" wrapText="1"/>
    </xf>
    <xf numFmtId="0" fontId="40" fillId="8" borderId="31" xfId="34" applyFont="1" applyFill="1" applyBorder="1" applyAlignment="1">
      <alignment horizontal="left" vertical="center" wrapText="1"/>
    </xf>
    <xf numFmtId="0" fontId="39" fillId="10" borderId="28" xfId="0" applyFont="1" applyFill="1" applyBorder="1" applyAlignment="1">
      <alignment horizontal="center" vertical="center"/>
    </xf>
    <xf numFmtId="0" fontId="39" fillId="10" borderId="27" xfId="0" applyFont="1" applyFill="1" applyBorder="1" applyAlignment="1">
      <alignment horizontal="center" vertical="center"/>
    </xf>
    <xf numFmtId="0" fontId="39" fillId="10" borderId="26" xfId="0" applyFont="1" applyFill="1" applyBorder="1" applyAlignment="1">
      <alignment horizontal="center" vertical="center"/>
    </xf>
    <xf numFmtId="0" fontId="39" fillId="10" borderId="25" xfId="0" applyFont="1" applyFill="1" applyBorder="1" applyAlignment="1">
      <alignment horizontal="center" vertical="center"/>
    </xf>
    <xf numFmtId="0" fontId="39" fillId="10" borderId="0" xfId="0" applyFont="1" applyFill="1" applyBorder="1" applyAlignment="1">
      <alignment horizontal="center" vertical="center"/>
    </xf>
    <xf numFmtId="0" fontId="39" fillId="10" borderId="24" xfId="0" applyFont="1" applyFill="1" applyBorder="1" applyAlignment="1">
      <alignment horizontal="center" vertical="center"/>
    </xf>
    <xf numFmtId="0" fontId="39" fillId="10" borderId="25" xfId="0" applyFont="1" applyFill="1" applyBorder="1" applyAlignment="1">
      <alignment horizontal="left" vertical="center" wrapText="1"/>
    </xf>
    <xf numFmtId="0" fontId="39" fillId="10" borderId="0" xfId="0" applyFont="1" applyFill="1" applyBorder="1" applyAlignment="1">
      <alignment horizontal="left" vertical="center" wrapText="1"/>
    </xf>
    <xf numFmtId="0" fontId="39" fillId="10" borderId="24" xfId="0" applyFont="1" applyFill="1" applyBorder="1" applyAlignment="1">
      <alignment horizontal="left" vertical="center" wrapText="1"/>
    </xf>
    <xf numFmtId="0" fontId="54" fillId="0" borderId="61" xfId="0" applyFont="1" applyBorder="1" applyAlignment="1">
      <alignment horizontal="center" vertical="center"/>
    </xf>
    <xf numFmtId="0" fontId="54" fillId="0" borderId="62" xfId="0" applyFont="1" applyBorder="1" applyAlignment="1">
      <alignment horizontal="center" vertical="center"/>
    </xf>
    <xf numFmtId="0" fontId="54" fillId="0" borderId="1" xfId="0" applyFont="1" applyBorder="1" applyAlignment="1">
      <alignment horizontal="center" vertical="center"/>
    </xf>
    <xf numFmtId="0" fontId="14" fillId="4" borderId="9" xfId="0" applyFont="1" applyFill="1" applyBorder="1" applyAlignment="1">
      <alignment horizontal="left" vertical="center" wrapText="1"/>
    </xf>
    <xf numFmtId="0" fontId="14" fillId="4" borderId="10" xfId="0" applyFont="1" applyFill="1" applyBorder="1" applyAlignment="1">
      <alignment horizontal="left" vertical="center" wrapText="1"/>
    </xf>
    <xf numFmtId="15" fontId="58" fillId="0" borderId="1" xfId="0" applyNumberFormat="1" applyFont="1" applyFill="1" applyBorder="1" applyAlignment="1">
      <alignment horizontal="center" vertical="center" wrapText="1"/>
    </xf>
    <xf numFmtId="0" fontId="58" fillId="0" borderId="1" xfId="0" applyFont="1" applyFill="1" applyBorder="1" applyAlignment="1">
      <alignment horizontal="center" vertical="center" wrapText="1"/>
    </xf>
    <xf numFmtId="0" fontId="33" fillId="0" borderId="20"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3" fillId="0" borderId="4" xfId="0" applyFont="1" applyBorder="1" applyAlignment="1">
      <alignment vertical="center"/>
    </xf>
    <xf numFmtId="0" fontId="33" fillId="0" borderId="4" xfId="0" applyFont="1" applyBorder="1" applyAlignment="1">
      <alignment vertical="center" wrapText="1"/>
    </xf>
    <xf numFmtId="0" fontId="3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2" fillId="0" borderId="5" xfId="0" applyFont="1" applyBorder="1" applyAlignment="1">
      <alignment horizontal="center" vertical="center"/>
    </xf>
    <xf numFmtId="0" fontId="0" fillId="0" borderId="6" xfId="0" applyBorder="1"/>
    <xf numFmtId="0" fontId="32" fillId="0" borderId="5" xfId="0" applyFont="1" applyBorder="1" applyAlignment="1">
      <alignment horizontal="center" vertical="center" wrapText="1"/>
    </xf>
    <xf numFmtId="15" fontId="58" fillId="0" borderId="0" xfId="0" applyNumberFormat="1" applyFont="1" applyFill="1" applyAlignment="1">
      <alignment horizontal="center" vertical="center" wrapText="1"/>
    </xf>
    <xf numFmtId="0" fontId="58" fillId="0" borderId="0" xfId="0" applyFont="1" applyFill="1" applyAlignment="1">
      <alignment horizontal="center" vertical="center" wrapText="1"/>
    </xf>
    <xf numFmtId="0" fontId="8" fillId="0" borderId="52" xfId="0" applyFont="1" applyBorder="1" applyAlignment="1" applyProtection="1">
      <alignment horizontal="left" vertical="center" wrapText="1"/>
    </xf>
    <xf numFmtId="0" fontId="8" fillId="0" borderId="53" xfId="0" applyFont="1" applyBorder="1" applyAlignment="1" applyProtection="1">
      <alignment horizontal="left" vertical="center" wrapText="1"/>
    </xf>
    <xf numFmtId="0" fontId="8" fillId="0" borderId="54" xfId="0" applyFont="1" applyBorder="1" applyAlignment="1" applyProtection="1">
      <alignment horizontal="center" vertical="center" wrapText="1"/>
    </xf>
    <xf numFmtId="0" fontId="8" fillId="0" borderId="55" xfId="0" applyFont="1" applyBorder="1" applyAlignment="1" applyProtection="1">
      <alignment horizontal="center" vertical="center" wrapText="1"/>
    </xf>
    <xf numFmtId="0" fontId="16" fillId="0" borderId="4" xfId="0" applyFont="1" applyBorder="1" applyAlignment="1" applyProtection="1">
      <alignment vertical="center"/>
    </xf>
    <xf numFmtId="0" fontId="16" fillId="0" borderId="7" xfId="0" applyFont="1" applyBorder="1" applyAlignment="1" applyProtection="1">
      <alignment vertical="center"/>
    </xf>
    <xf numFmtId="0" fontId="16" fillId="0" borderId="8" xfId="0" applyFont="1" applyBorder="1" applyAlignment="1" applyProtection="1">
      <alignment vertical="center"/>
    </xf>
    <xf numFmtId="0" fontId="16" fillId="0" borderId="45" xfId="0" applyFont="1" applyBorder="1" applyAlignment="1" applyProtection="1">
      <alignment horizontal="center" vertical="center"/>
    </xf>
    <xf numFmtId="0" fontId="16" fillId="0" borderId="46" xfId="0" applyFont="1" applyBorder="1" applyAlignment="1" applyProtection="1">
      <alignment horizontal="center" vertical="center"/>
    </xf>
    <xf numFmtId="166" fontId="16" fillId="0" borderId="45" xfId="0" applyNumberFormat="1" applyFont="1" applyBorder="1" applyAlignment="1" applyProtection="1">
      <alignment horizontal="center" vertical="center" wrapText="1"/>
    </xf>
    <xf numFmtId="166" fontId="16" fillId="0" borderId="47" xfId="0" applyNumberFormat="1" applyFont="1" applyBorder="1" applyAlignment="1" applyProtection="1">
      <alignment horizontal="center" vertical="center" wrapText="1"/>
    </xf>
    <xf numFmtId="166" fontId="16" fillId="0" borderId="48" xfId="0" applyNumberFormat="1" applyFont="1" applyBorder="1" applyAlignment="1" applyProtection="1">
      <alignment horizontal="center" vertical="center" wrapText="1"/>
    </xf>
    <xf numFmtId="0" fontId="16" fillId="0" borderId="28" xfId="0" applyFont="1" applyBorder="1" applyAlignment="1" applyProtection="1">
      <alignment horizontal="center" vertical="center"/>
    </xf>
    <xf numFmtId="0" fontId="16" fillId="0" borderId="26" xfId="0" applyFont="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31" xfId="0" applyFont="1" applyBorder="1" applyAlignment="1" applyProtection="1">
      <alignment horizontal="center" vertical="center"/>
    </xf>
    <xf numFmtId="0" fontId="44" fillId="0" borderId="4" xfId="0" applyFont="1" applyBorder="1" applyAlignment="1" applyProtection="1">
      <alignment horizontal="left" vertical="center" wrapText="1"/>
    </xf>
    <xf numFmtId="0" fontId="44" fillId="0" borderId="7" xfId="0" applyFont="1" applyBorder="1" applyAlignment="1" applyProtection="1">
      <alignment horizontal="left" vertical="center" wrapText="1"/>
    </xf>
    <xf numFmtId="0" fontId="44" fillId="0" borderId="8" xfId="0" applyFont="1" applyBorder="1" applyAlignment="1" applyProtection="1">
      <alignment horizontal="left" vertical="center" wrapText="1"/>
    </xf>
    <xf numFmtId="0" fontId="46" fillId="0" borderId="49" xfId="0" applyFont="1" applyBorder="1" applyAlignment="1" applyProtection="1">
      <alignment horizontal="center" vertical="center" wrapText="1"/>
    </xf>
    <xf numFmtId="0" fontId="46" fillId="0" borderId="50" xfId="0" applyFont="1" applyBorder="1" applyAlignment="1" applyProtection="1">
      <alignment horizontal="center" vertical="center" wrapText="1"/>
    </xf>
    <xf numFmtId="166" fontId="46" fillId="0" borderId="49" xfId="0" applyNumberFormat="1" applyFont="1" applyBorder="1" applyAlignment="1" applyProtection="1">
      <alignment horizontal="center" vertical="center" wrapText="1"/>
    </xf>
    <xf numFmtId="166" fontId="46" fillId="0" borderId="33" xfId="0" applyNumberFormat="1" applyFont="1" applyBorder="1" applyAlignment="1" applyProtection="1">
      <alignment horizontal="center" vertical="center" wrapText="1"/>
    </xf>
    <xf numFmtId="166" fontId="46" fillId="0" borderId="51" xfId="0" applyNumberFormat="1" applyFont="1" applyBorder="1" applyAlignment="1" applyProtection="1">
      <alignment horizontal="center" vertical="center" wrapText="1"/>
    </xf>
    <xf numFmtId="0" fontId="14" fillId="4" borderId="28"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41" fillId="2" borderId="28" xfId="0" applyFont="1" applyFill="1" applyBorder="1" applyAlignment="1" applyProtection="1">
      <alignment horizontal="center" vertical="center" wrapText="1"/>
    </xf>
    <xf numFmtId="0" fontId="41" fillId="2" borderId="27" xfId="0" applyFont="1" applyFill="1" applyBorder="1" applyAlignment="1" applyProtection="1">
      <alignment horizontal="center" vertical="center" wrapText="1"/>
    </xf>
    <xf numFmtId="0" fontId="41" fillId="2" borderId="26" xfId="0" applyFont="1" applyFill="1" applyBorder="1" applyAlignment="1" applyProtection="1">
      <alignment horizontal="center" vertical="center" wrapText="1"/>
    </xf>
    <xf numFmtId="0" fontId="41" fillId="2" borderId="25" xfId="0" applyFont="1" applyFill="1" applyBorder="1" applyAlignment="1" applyProtection="1">
      <alignment horizontal="center" vertical="center" wrapText="1"/>
    </xf>
    <xf numFmtId="0" fontId="41" fillId="2" borderId="0" xfId="0" applyFont="1" applyFill="1" applyBorder="1" applyAlignment="1" applyProtection="1">
      <alignment horizontal="center" vertical="center" wrapText="1"/>
    </xf>
    <xf numFmtId="0" fontId="41" fillId="2" borderId="24" xfId="0" applyFont="1" applyFill="1" applyBorder="1" applyAlignment="1" applyProtection="1">
      <alignment horizontal="center" vertical="center" wrapText="1"/>
    </xf>
    <xf numFmtId="15" fontId="42" fillId="0" borderId="9" xfId="0" applyNumberFormat="1" applyFont="1" applyBorder="1" applyAlignment="1" applyProtection="1">
      <alignment horizontal="center" vertical="center"/>
    </xf>
    <xf numFmtId="15" fontId="42" fillId="0" borderId="11" xfId="0" applyNumberFormat="1"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1" xfId="0" applyFont="1" applyBorder="1" applyAlignment="1" applyProtection="1">
      <alignment horizontal="center" vertical="center"/>
    </xf>
    <xf numFmtId="0" fontId="43" fillId="0" borderId="9" xfId="0" applyFont="1" applyBorder="1" applyAlignment="1" applyProtection="1">
      <alignment horizontal="center" vertical="center"/>
    </xf>
    <xf numFmtId="0" fontId="43" fillId="0" borderId="11" xfId="0" applyFont="1" applyBorder="1" applyAlignment="1" applyProtection="1">
      <alignment horizontal="center" vertical="center"/>
    </xf>
    <xf numFmtId="0" fontId="16" fillId="0" borderId="42" xfId="0" applyFont="1" applyBorder="1" applyAlignment="1" applyProtection="1">
      <alignment horizontal="center" vertical="center" wrapText="1"/>
    </xf>
    <xf numFmtId="0" fontId="16" fillId="0" borderId="43" xfId="0" applyFont="1" applyBorder="1" applyAlignment="1" applyProtection="1">
      <alignment horizontal="center" vertical="center" wrapText="1"/>
    </xf>
    <xf numFmtId="0" fontId="16" fillId="0" borderId="44" xfId="0" applyFont="1" applyBorder="1" applyAlignment="1" applyProtection="1">
      <alignment horizontal="center" vertical="center" wrapText="1"/>
    </xf>
  </cellXfs>
  <cellStyles count="40">
    <cellStyle name="Normal" xfId="0" builtinId="0"/>
    <cellStyle name="Normal 10" xfId="34"/>
    <cellStyle name="Normal 10 2" xfId="1"/>
    <cellStyle name="Normal 11" xfId="2"/>
    <cellStyle name="Normal 13" xfId="3"/>
    <cellStyle name="Normal 15" xfId="4"/>
    <cellStyle name="Normal 16" xfId="5"/>
    <cellStyle name="Normal 16 2" xfId="35"/>
    <cellStyle name="Normal 2" xfId="6"/>
    <cellStyle name="Normal 2 2" xfId="7"/>
    <cellStyle name="Normal 2 2 2" xfId="8"/>
    <cellStyle name="Normal 2 2 2 2" xfId="9"/>
    <cellStyle name="Normal 2 2_EIL for Civil at Block 9, 3BTH (9units)" xfId="10"/>
    <cellStyle name="Normal 2 3" xfId="11"/>
    <cellStyle name="Normal 2 3 3" xfId="12"/>
    <cellStyle name="Normal 2 4" xfId="13"/>
    <cellStyle name="Normal 3" xfId="14"/>
    <cellStyle name="Normal 3 2" xfId="15"/>
    <cellStyle name="Normal 4" xfId="16"/>
    <cellStyle name="Normal 4 10" xfId="17"/>
    <cellStyle name="Normal 4 2" xfId="18"/>
    <cellStyle name="Normal 4 3" xfId="19"/>
    <cellStyle name="Normal 4 4" xfId="20"/>
    <cellStyle name="Normal 4 6" xfId="21"/>
    <cellStyle name="Normal 4 8" xfId="22"/>
    <cellStyle name="Normal 4 9" xfId="23"/>
    <cellStyle name="Normal 5" xfId="24"/>
    <cellStyle name="Normal 5 2" xfId="25"/>
    <cellStyle name="Normal 5 2 2" xfId="36"/>
    <cellStyle name="Normal 5 3" xfId="26"/>
    <cellStyle name="Normal 5 3 2" xfId="37"/>
    <cellStyle name="Normal 5 4" xfId="38"/>
    <cellStyle name="Normal 6" xfId="27"/>
    <cellStyle name="Normal 69" xfId="28"/>
    <cellStyle name="Normal 7" xfId="29"/>
    <cellStyle name="Normal 8" xfId="30"/>
    <cellStyle name="Normal 9" xfId="31"/>
    <cellStyle name="Normal 9 2" xfId="39"/>
    <cellStyle name="Normal 91" xfId="32"/>
    <cellStyle name="Normal_Sheet1" xfId="33"/>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10</xdr:col>
      <xdr:colOff>0</xdr:colOff>
      <xdr:row>0</xdr:row>
      <xdr:rowOff>0</xdr:rowOff>
    </xdr:to>
    <xdr:sp macro="" textlink="">
      <xdr:nvSpPr>
        <xdr:cNvPr id="2" name="Text 61">
          <a:extLst>
            <a:ext uri="{FF2B5EF4-FFF2-40B4-BE49-F238E27FC236}">
              <a16:creationId xmlns:a16="http://schemas.microsoft.com/office/drawing/2014/main" id="{00000000-0008-0000-0200-000002000000}"/>
            </a:ext>
          </a:extLst>
        </xdr:cNvPr>
        <xdr:cNvSpPr txBox="1">
          <a:spLocks noChangeArrowheads="1"/>
        </xdr:cNvSpPr>
      </xdr:nvSpPr>
      <xdr:spPr bwMode="auto">
        <a:xfrm>
          <a:off x="7286625" y="0"/>
          <a:ext cx="6667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MS Sans Serif"/>
          </a:endParaRPr>
        </a:p>
        <a:p>
          <a:pPr algn="l" rtl="0">
            <a:defRPr sz="1000"/>
          </a:pPr>
          <a:r>
            <a:rPr lang="en-US" sz="1000" b="0" i="0" u="sng" strike="noStrike">
              <a:solidFill>
                <a:srgbClr val="000000"/>
              </a:solidFill>
              <a:latin typeface="MS Sans Serif"/>
            </a:rPr>
            <a:t>                                                                                                                                                </a:t>
          </a:r>
        </a:p>
        <a:p>
          <a:pPr algn="l" rtl="0">
            <a:defRPr sz="1000"/>
          </a:pPr>
          <a:endParaRPr lang="en-US" sz="1000" b="0" i="0" u="sng" strike="noStrike">
            <a:solidFill>
              <a:srgbClr val="000000"/>
            </a:solidFill>
            <a:latin typeface="MS Sans Serif"/>
          </a:endParaRPr>
        </a:p>
      </xdr:txBody>
    </xdr:sp>
    <xdr:clientData/>
  </xdr:twoCellAnchor>
  <xdr:twoCellAnchor>
    <xdr:from>
      <xdr:col>10</xdr:col>
      <xdr:colOff>0</xdr:colOff>
      <xdr:row>0</xdr:row>
      <xdr:rowOff>0</xdr:rowOff>
    </xdr:from>
    <xdr:to>
      <xdr:col>10</xdr:col>
      <xdr:colOff>0</xdr:colOff>
      <xdr:row>0</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7953375" y="0"/>
          <a:ext cx="0" cy="0"/>
        </a:xfrm>
        <a:prstGeom prst="line">
          <a:avLst/>
        </a:prstGeom>
        <a:noFill/>
        <a:ln w="9525">
          <a:solidFill>
            <a:srgbClr val="000000"/>
          </a:solidFill>
          <a:round/>
          <a:headEnd/>
          <a:tailEnd/>
        </a:ln>
      </xdr:spPr>
    </xdr:sp>
    <xdr:clientData/>
  </xdr:twoCellAnchor>
  <xdr:twoCellAnchor>
    <xdr:from>
      <xdr:col>10</xdr:col>
      <xdr:colOff>0</xdr:colOff>
      <xdr:row>0</xdr:row>
      <xdr:rowOff>0</xdr:rowOff>
    </xdr:from>
    <xdr:to>
      <xdr:col>10</xdr:col>
      <xdr:colOff>0</xdr:colOff>
      <xdr:row>0</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H="1">
          <a:off x="7953375" y="0"/>
          <a:ext cx="0" cy="0"/>
        </a:xfrm>
        <a:prstGeom prst="line">
          <a:avLst/>
        </a:prstGeom>
        <a:noFill/>
        <a:ln w="9525">
          <a:solidFill>
            <a:srgbClr val="000000"/>
          </a:solidFill>
          <a:round/>
          <a:headEnd/>
          <a:tailEnd/>
        </a:ln>
      </xdr:spPr>
    </xdr:sp>
    <xdr:clientData/>
  </xdr:twoCellAnchor>
  <xdr:twoCellAnchor>
    <xdr:from>
      <xdr:col>10</xdr:col>
      <xdr:colOff>0</xdr:colOff>
      <xdr:row>0</xdr:row>
      <xdr:rowOff>0</xdr:rowOff>
    </xdr:from>
    <xdr:to>
      <xdr:col>10</xdr:col>
      <xdr:colOff>0</xdr:colOff>
      <xdr:row>0</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7953375" y="0"/>
          <a:ext cx="0" cy="0"/>
        </a:xfrm>
        <a:prstGeom prst="line">
          <a:avLst/>
        </a:prstGeom>
        <a:noFill/>
        <a:ln w="9525">
          <a:solidFill>
            <a:srgbClr val="000000"/>
          </a:solidFill>
          <a:round/>
          <a:headEnd/>
          <a:tailEnd/>
        </a:ln>
      </xdr:spPr>
    </xdr:sp>
    <xdr:clientData/>
  </xdr:twoCellAnchor>
  <xdr:twoCellAnchor>
    <xdr:from>
      <xdr:col>10</xdr:col>
      <xdr:colOff>0</xdr:colOff>
      <xdr:row>0</xdr:row>
      <xdr:rowOff>0</xdr:rowOff>
    </xdr:from>
    <xdr:to>
      <xdr:col>10</xdr:col>
      <xdr:colOff>0</xdr:colOff>
      <xdr:row>0</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7953375" y="0"/>
          <a:ext cx="0" cy="0"/>
        </a:xfrm>
        <a:prstGeom prst="line">
          <a:avLst/>
        </a:prstGeom>
        <a:noFill/>
        <a:ln w="9525">
          <a:solidFill>
            <a:srgbClr val="000000"/>
          </a:solidFill>
          <a:round/>
          <a:headEnd/>
          <a:tailEnd/>
        </a:ln>
      </xdr:spPr>
    </xdr:sp>
    <xdr:clientData/>
  </xdr:twoCellAnchor>
  <xdr:twoCellAnchor>
    <xdr:from>
      <xdr:col>10</xdr:col>
      <xdr:colOff>0</xdr:colOff>
      <xdr:row>0</xdr:row>
      <xdr:rowOff>0</xdr:rowOff>
    </xdr:from>
    <xdr:to>
      <xdr:col>10</xdr:col>
      <xdr:colOff>0</xdr:colOff>
      <xdr:row>0</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flipH="1">
          <a:off x="7953375" y="0"/>
          <a:ext cx="0" cy="0"/>
        </a:xfrm>
        <a:prstGeom prst="line">
          <a:avLst/>
        </a:prstGeom>
        <a:noFill/>
        <a:ln w="9525">
          <a:solidFill>
            <a:srgbClr val="000000"/>
          </a:solidFill>
          <a:round/>
          <a:headEnd/>
          <a:tailEnd/>
        </a:ln>
      </xdr:spPr>
    </xdr:sp>
    <xdr:clientData/>
  </xdr:twoCellAnchor>
  <xdr:twoCellAnchor>
    <xdr:from>
      <xdr:col>9</xdr:col>
      <xdr:colOff>409575</xdr:colOff>
      <xdr:row>0</xdr:row>
      <xdr:rowOff>0</xdr:rowOff>
    </xdr:from>
    <xdr:to>
      <xdr:col>9</xdr:col>
      <xdr:colOff>619125</xdr:colOff>
      <xdr:row>0</xdr:row>
      <xdr:rowOff>0</xdr:rowOff>
    </xdr:to>
    <xdr:sp macro="" textlink="">
      <xdr:nvSpPr>
        <xdr:cNvPr id="8" name="Text 67">
          <a:extLst>
            <a:ext uri="{FF2B5EF4-FFF2-40B4-BE49-F238E27FC236}">
              <a16:creationId xmlns:a16="http://schemas.microsoft.com/office/drawing/2014/main" id="{00000000-0008-0000-0200-000008000000}"/>
            </a:ext>
          </a:extLst>
        </xdr:cNvPr>
        <xdr:cNvSpPr txBox="1">
          <a:spLocks noChangeArrowheads="1"/>
        </xdr:cNvSpPr>
      </xdr:nvSpPr>
      <xdr:spPr bwMode="auto">
        <a:xfrm>
          <a:off x="7696200" y="0"/>
          <a:ext cx="209550" cy="0"/>
        </a:xfrm>
        <a:prstGeom prst="rect">
          <a:avLst/>
        </a:prstGeom>
        <a:solidFill>
          <a:srgbClr val="FFFFFF"/>
        </a:solidFill>
        <a:ln w="1">
          <a:noFill/>
          <a:miter lim="800000"/>
          <a:headEnd/>
          <a:tailEnd/>
        </a:ln>
      </xdr:spPr>
      <xdr:txBody>
        <a:bodyPr vertOverflow="clip" wrap="square" lIns="36576" tIns="27432" rIns="36576" bIns="0" anchor="t" upright="1"/>
        <a:lstStyle/>
        <a:p>
          <a:pPr algn="ctr" rtl="0">
            <a:defRPr sz="1000"/>
          </a:pPr>
          <a:r>
            <a:rPr lang="en-US" sz="1200" b="0" i="0" strike="noStrike">
              <a:solidFill>
                <a:srgbClr val="000000"/>
              </a:solidFill>
              <a:latin typeface="MS Sans Serif"/>
            </a:rPr>
            <a:t>1</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7953375" y="0"/>
          <a:ext cx="0" cy="0"/>
        </a:xfrm>
        <a:prstGeom prst="line">
          <a:avLst/>
        </a:prstGeom>
        <a:noFill/>
        <a:ln w="9525">
          <a:solidFill>
            <a:srgbClr val="000000"/>
          </a:solidFill>
          <a:round/>
          <a:headEnd/>
          <a:tailEnd/>
        </a:ln>
      </xdr:spPr>
    </xdr:sp>
    <xdr:clientData/>
  </xdr:twoCellAnchor>
  <xdr:twoCellAnchor>
    <xdr:from>
      <xdr:col>10</xdr:col>
      <xdr:colOff>0</xdr:colOff>
      <xdr:row>0</xdr:row>
      <xdr:rowOff>0</xdr:rowOff>
    </xdr:from>
    <xdr:to>
      <xdr:col>10</xdr:col>
      <xdr:colOff>0</xdr:colOff>
      <xdr:row>0</xdr:row>
      <xdr:rowOff>0</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flipH="1">
          <a:off x="7953375" y="0"/>
          <a:ext cx="0" cy="0"/>
        </a:xfrm>
        <a:prstGeom prst="line">
          <a:avLst/>
        </a:prstGeom>
        <a:noFill/>
        <a:ln w="9525">
          <a:solidFill>
            <a:srgbClr val="000000"/>
          </a:solidFill>
          <a:round/>
          <a:headEnd/>
          <a:tailEnd/>
        </a:ln>
      </xdr:spPr>
    </xdr:sp>
    <xdr:clientData/>
  </xdr:twoCellAnchor>
  <xdr:twoCellAnchor>
    <xdr:from>
      <xdr:col>10</xdr:col>
      <xdr:colOff>0</xdr:colOff>
      <xdr:row>0</xdr:row>
      <xdr:rowOff>0</xdr:rowOff>
    </xdr:from>
    <xdr:to>
      <xdr:col>10</xdr:col>
      <xdr:colOff>0</xdr:colOff>
      <xdr:row>0</xdr:row>
      <xdr:rowOff>0</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7953375" y="0"/>
          <a:ext cx="0" cy="0"/>
        </a:xfrm>
        <a:prstGeom prst="line">
          <a:avLst/>
        </a:prstGeom>
        <a:noFill/>
        <a:ln w="9525">
          <a:solidFill>
            <a:srgbClr val="000000"/>
          </a:solidFill>
          <a:round/>
          <a:headEnd/>
          <a:tailEnd/>
        </a:ln>
      </xdr:spPr>
    </xdr:sp>
    <xdr:clientData/>
  </xdr:twoCellAnchor>
  <xdr:twoCellAnchor>
    <xdr:from>
      <xdr:col>10</xdr:col>
      <xdr:colOff>0</xdr:colOff>
      <xdr:row>0</xdr:row>
      <xdr:rowOff>0</xdr:rowOff>
    </xdr:from>
    <xdr:to>
      <xdr:col>10</xdr:col>
      <xdr:colOff>0</xdr:colOff>
      <xdr:row>0</xdr:row>
      <xdr:rowOff>0</xdr:rowOff>
    </xdr:to>
    <xdr:sp macro="" textlink="">
      <xdr:nvSpPr>
        <xdr:cNvPr id="12" name="Text 72">
          <a:extLst>
            <a:ext uri="{FF2B5EF4-FFF2-40B4-BE49-F238E27FC236}">
              <a16:creationId xmlns:a16="http://schemas.microsoft.com/office/drawing/2014/main" id="{00000000-0008-0000-0200-00000C000000}"/>
            </a:ext>
          </a:extLst>
        </xdr:cNvPr>
        <xdr:cNvSpPr txBox="1">
          <a:spLocks noChangeArrowheads="1"/>
        </xdr:cNvSpPr>
      </xdr:nvSpPr>
      <xdr:spPr bwMode="auto">
        <a:xfrm>
          <a:off x="7953375" y="0"/>
          <a:ext cx="0" cy="0"/>
        </a:xfrm>
        <a:prstGeom prst="rect">
          <a:avLst/>
        </a:prstGeom>
        <a:solidFill>
          <a:srgbClr val="FFFFFF"/>
        </a:solidFill>
        <a:ln w="1">
          <a:noFill/>
          <a:miter lim="800000"/>
          <a:headEnd/>
          <a:tailEnd/>
        </a:ln>
      </xdr:spPr>
      <xdr:txBody>
        <a:bodyPr vertOverflow="clip" wrap="square" lIns="36576" tIns="27432" rIns="36576" bIns="0" anchor="t" upright="1"/>
        <a:lstStyle/>
        <a:p>
          <a:pPr algn="ctr" rtl="0">
            <a:defRPr sz="1000"/>
          </a:pPr>
          <a:r>
            <a:rPr lang="en-US" sz="1200" b="0" i="0" strike="noStrike">
              <a:solidFill>
                <a:srgbClr val="000000"/>
              </a:solidFill>
              <a:latin typeface="MS Sans Serif"/>
            </a:rPr>
            <a:t>2</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13" name="Text 73">
          <a:extLst>
            <a:ext uri="{FF2B5EF4-FFF2-40B4-BE49-F238E27FC236}">
              <a16:creationId xmlns:a16="http://schemas.microsoft.com/office/drawing/2014/main" id="{00000000-0008-0000-0200-00000D000000}"/>
            </a:ext>
          </a:extLst>
        </xdr:cNvPr>
        <xdr:cNvSpPr txBox="1">
          <a:spLocks noChangeArrowheads="1"/>
        </xdr:cNvSpPr>
      </xdr:nvSpPr>
      <xdr:spPr bwMode="auto">
        <a:xfrm>
          <a:off x="7953375" y="0"/>
          <a:ext cx="0" cy="0"/>
        </a:xfrm>
        <a:prstGeom prst="rect">
          <a:avLst/>
        </a:prstGeom>
        <a:solidFill>
          <a:srgbClr val="FFFFFF"/>
        </a:solidFill>
        <a:ln w="1">
          <a:noFill/>
          <a:miter lim="800000"/>
          <a:headEnd/>
          <a:tailEnd/>
        </a:ln>
      </xdr:spPr>
      <xdr:txBody>
        <a:bodyPr vertOverflow="clip" wrap="square" lIns="36576" tIns="27432" rIns="36576" bIns="0" anchor="t" upright="1"/>
        <a:lstStyle/>
        <a:p>
          <a:pPr algn="ctr" rtl="0">
            <a:defRPr sz="1000"/>
          </a:pPr>
          <a:r>
            <a:rPr lang="en-US" sz="1200" b="0" i="0" strike="noStrike">
              <a:solidFill>
                <a:srgbClr val="000000"/>
              </a:solidFill>
              <a:latin typeface="MS Sans Serif"/>
            </a:rPr>
            <a:t>3</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14" name="Text 74">
          <a:extLst>
            <a:ext uri="{FF2B5EF4-FFF2-40B4-BE49-F238E27FC236}">
              <a16:creationId xmlns:a16="http://schemas.microsoft.com/office/drawing/2014/main" id="{00000000-0008-0000-0200-00000E000000}"/>
            </a:ext>
          </a:extLst>
        </xdr:cNvPr>
        <xdr:cNvSpPr txBox="1">
          <a:spLocks noChangeArrowheads="1"/>
        </xdr:cNvSpPr>
      </xdr:nvSpPr>
      <xdr:spPr bwMode="auto">
        <a:xfrm>
          <a:off x="7953375" y="0"/>
          <a:ext cx="0" cy="0"/>
        </a:xfrm>
        <a:prstGeom prst="rect">
          <a:avLst/>
        </a:prstGeom>
        <a:solidFill>
          <a:srgbClr val="FFFFFF"/>
        </a:solidFill>
        <a:ln w="1">
          <a:noFill/>
          <a:miter lim="800000"/>
          <a:headEnd/>
          <a:tailEnd/>
        </a:ln>
      </xdr:spPr>
      <xdr:txBody>
        <a:bodyPr vertOverflow="clip" wrap="square" lIns="36576" tIns="27432" rIns="36576" bIns="0" anchor="t" upright="1"/>
        <a:lstStyle/>
        <a:p>
          <a:pPr algn="ctr" rtl="0">
            <a:defRPr sz="1000"/>
          </a:pPr>
          <a:r>
            <a:rPr lang="en-US" sz="1200" b="0" i="0" strike="noStrike">
              <a:solidFill>
                <a:srgbClr val="000000"/>
              </a:solidFill>
              <a:latin typeface="MS Sans Serif"/>
            </a:rPr>
            <a:t>4</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15" name="Text 75">
          <a:extLst>
            <a:ext uri="{FF2B5EF4-FFF2-40B4-BE49-F238E27FC236}">
              <a16:creationId xmlns:a16="http://schemas.microsoft.com/office/drawing/2014/main" id="{00000000-0008-0000-0200-00000F000000}"/>
            </a:ext>
          </a:extLst>
        </xdr:cNvPr>
        <xdr:cNvSpPr txBox="1">
          <a:spLocks noChangeArrowheads="1"/>
        </xdr:cNvSpPr>
      </xdr:nvSpPr>
      <xdr:spPr bwMode="auto">
        <a:xfrm>
          <a:off x="7953375" y="0"/>
          <a:ext cx="0" cy="0"/>
        </a:xfrm>
        <a:prstGeom prst="rect">
          <a:avLst/>
        </a:prstGeom>
        <a:solidFill>
          <a:srgbClr val="FFFFFF"/>
        </a:solidFill>
        <a:ln w="1">
          <a:noFill/>
          <a:miter lim="800000"/>
          <a:headEnd/>
          <a:tailEnd/>
        </a:ln>
      </xdr:spPr>
      <xdr:txBody>
        <a:bodyPr vertOverflow="clip" wrap="square" lIns="36576" tIns="36576" rIns="36576" bIns="0" anchor="t" upright="1"/>
        <a:lstStyle/>
        <a:p>
          <a:pPr algn="ctr" rtl="0">
            <a:defRPr sz="1000"/>
          </a:pPr>
          <a:r>
            <a:rPr lang="en-US" sz="1400" b="0" i="0" strike="noStrike">
              <a:solidFill>
                <a:srgbClr val="000000"/>
              </a:solidFill>
              <a:latin typeface="MS Sans Serif"/>
            </a:rPr>
            <a:t>5</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16" name="Text 76">
          <a:extLst>
            <a:ext uri="{FF2B5EF4-FFF2-40B4-BE49-F238E27FC236}">
              <a16:creationId xmlns:a16="http://schemas.microsoft.com/office/drawing/2014/main" id="{00000000-0008-0000-0200-000010000000}"/>
            </a:ext>
          </a:extLst>
        </xdr:cNvPr>
        <xdr:cNvSpPr txBox="1">
          <a:spLocks noChangeArrowheads="1"/>
        </xdr:cNvSpPr>
      </xdr:nvSpPr>
      <xdr:spPr bwMode="auto">
        <a:xfrm>
          <a:off x="7953375" y="0"/>
          <a:ext cx="0" cy="0"/>
        </a:xfrm>
        <a:prstGeom prst="rect">
          <a:avLst/>
        </a:prstGeom>
        <a:solidFill>
          <a:srgbClr val="FFFFFF"/>
        </a:solidFill>
        <a:ln w="1">
          <a:noFill/>
          <a:miter lim="800000"/>
          <a:headEnd/>
          <a:tailEnd/>
        </a:ln>
      </xdr:spPr>
      <xdr:txBody>
        <a:bodyPr vertOverflow="clip" wrap="square" lIns="36576" tIns="36576" rIns="36576" bIns="0" anchor="t" upright="1"/>
        <a:lstStyle/>
        <a:p>
          <a:pPr algn="ctr" rtl="0">
            <a:defRPr sz="1000"/>
          </a:pPr>
          <a:r>
            <a:rPr lang="en-US" sz="1400" b="0" i="0" strike="noStrike">
              <a:solidFill>
                <a:srgbClr val="000000"/>
              </a:solidFill>
              <a:latin typeface="MS Sans Serif"/>
            </a:rPr>
            <a:t>6</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17" name="Text 77">
          <a:extLst>
            <a:ext uri="{FF2B5EF4-FFF2-40B4-BE49-F238E27FC236}">
              <a16:creationId xmlns:a16="http://schemas.microsoft.com/office/drawing/2014/main" id="{00000000-0008-0000-0200-000011000000}"/>
            </a:ext>
          </a:extLst>
        </xdr:cNvPr>
        <xdr:cNvSpPr txBox="1">
          <a:spLocks noChangeArrowheads="1"/>
        </xdr:cNvSpPr>
      </xdr:nvSpPr>
      <xdr:spPr bwMode="auto">
        <a:xfrm>
          <a:off x="7953375" y="0"/>
          <a:ext cx="0" cy="0"/>
        </a:xfrm>
        <a:prstGeom prst="rect">
          <a:avLst/>
        </a:prstGeom>
        <a:solidFill>
          <a:srgbClr val="FFFFFF"/>
        </a:solidFill>
        <a:ln w="1">
          <a:noFill/>
          <a:miter lim="800000"/>
          <a:headEnd/>
          <a:tailEnd/>
        </a:ln>
      </xdr:spPr>
      <xdr:txBody>
        <a:bodyPr vertOverflow="clip" wrap="square" lIns="36576" tIns="36576" rIns="36576" bIns="0" anchor="t" upright="1"/>
        <a:lstStyle/>
        <a:p>
          <a:pPr algn="ctr" rtl="0">
            <a:defRPr sz="1000"/>
          </a:pPr>
          <a:r>
            <a:rPr lang="en-US" sz="1400" b="0" i="0" strike="noStrike">
              <a:solidFill>
                <a:srgbClr val="000000"/>
              </a:solidFill>
              <a:latin typeface="MS Sans Serif"/>
            </a:rPr>
            <a:t>7</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18" name="Text 78">
          <a:extLst>
            <a:ext uri="{FF2B5EF4-FFF2-40B4-BE49-F238E27FC236}">
              <a16:creationId xmlns:a16="http://schemas.microsoft.com/office/drawing/2014/main" id="{00000000-0008-0000-0200-000012000000}"/>
            </a:ext>
          </a:extLst>
        </xdr:cNvPr>
        <xdr:cNvSpPr txBox="1">
          <a:spLocks noChangeArrowheads="1"/>
        </xdr:cNvSpPr>
      </xdr:nvSpPr>
      <xdr:spPr bwMode="auto">
        <a:xfrm>
          <a:off x="7953375" y="0"/>
          <a:ext cx="0" cy="0"/>
        </a:xfrm>
        <a:prstGeom prst="rect">
          <a:avLst/>
        </a:prstGeom>
        <a:solidFill>
          <a:srgbClr val="FFFFFF"/>
        </a:solidFill>
        <a:ln w="1">
          <a:noFill/>
          <a:miter lim="800000"/>
          <a:headEnd/>
          <a:tailEnd/>
        </a:ln>
      </xdr:spPr>
      <xdr:txBody>
        <a:bodyPr vertOverflow="clip" wrap="square" lIns="36576" tIns="36576" rIns="36576" bIns="0" anchor="t" upright="1"/>
        <a:lstStyle/>
        <a:p>
          <a:pPr algn="ctr" rtl="0">
            <a:defRPr sz="1000"/>
          </a:pPr>
          <a:r>
            <a:rPr lang="en-US" sz="1400" b="0" i="0" strike="noStrike">
              <a:solidFill>
                <a:srgbClr val="000000"/>
              </a:solidFill>
              <a:latin typeface="MS Sans Serif"/>
            </a:rPr>
            <a:t>8</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19" name="Text 79">
          <a:extLst>
            <a:ext uri="{FF2B5EF4-FFF2-40B4-BE49-F238E27FC236}">
              <a16:creationId xmlns:a16="http://schemas.microsoft.com/office/drawing/2014/main" id="{00000000-0008-0000-0200-000013000000}"/>
            </a:ext>
          </a:extLst>
        </xdr:cNvPr>
        <xdr:cNvSpPr txBox="1">
          <a:spLocks noChangeArrowheads="1"/>
        </xdr:cNvSpPr>
      </xdr:nvSpPr>
      <xdr:spPr bwMode="auto">
        <a:xfrm>
          <a:off x="7953375" y="0"/>
          <a:ext cx="0" cy="0"/>
        </a:xfrm>
        <a:prstGeom prst="rect">
          <a:avLst/>
        </a:prstGeom>
        <a:solidFill>
          <a:srgbClr val="FFFFFF"/>
        </a:solidFill>
        <a:ln w="1">
          <a:noFill/>
          <a:miter lim="800000"/>
          <a:headEnd/>
          <a:tailEnd/>
        </a:ln>
      </xdr:spPr>
      <xdr:txBody>
        <a:bodyPr vertOverflow="clip" wrap="square" lIns="36576" tIns="36576" rIns="36576" bIns="0" anchor="t" upright="1"/>
        <a:lstStyle/>
        <a:p>
          <a:pPr algn="ctr" rtl="0">
            <a:defRPr sz="1000"/>
          </a:pPr>
          <a:r>
            <a:rPr lang="en-US" sz="1400" b="0" i="0" strike="noStrike">
              <a:solidFill>
                <a:srgbClr val="000000"/>
              </a:solidFill>
              <a:latin typeface="MS Sans Serif"/>
            </a:rPr>
            <a:t>9</a:t>
          </a:r>
        </a:p>
      </xdr:txBody>
    </xdr:sp>
    <xdr:clientData/>
  </xdr:twoCellAnchor>
  <xdr:twoCellAnchor>
    <xdr:from>
      <xdr:col>9</xdr:col>
      <xdr:colOff>104775</xdr:colOff>
      <xdr:row>0</xdr:row>
      <xdr:rowOff>0</xdr:rowOff>
    </xdr:from>
    <xdr:to>
      <xdr:col>9</xdr:col>
      <xdr:colOff>104775</xdr:colOff>
      <xdr:row>0</xdr:row>
      <xdr:rowOff>0</xdr:rowOff>
    </xdr:to>
    <xdr:sp macro="" textlink="">
      <xdr:nvSpPr>
        <xdr:cNvPr id="20" name="Line 19">
          <a:extLst>
            <a:ext uri="{FF2B5EF4-FFF2-40B4-BE49-F238E27FC236}">
              <a16:creationId xmlns:a16="http://schemas.microsoft.com/office/drawing/2014/main" id="{00000000-0008-0000-0200-000014000000}"/>
            </a:ext>
          </a:extLst>
        </xdr:cNvPr>
        <xdr:cNvSpPr>
          <a:spLocks noChangeShapeType="1"/>
        </xdr:cNvSpPr>
      </xdr:nvSpPr>
      <xdr:spPr bwMode="auto">
        <a:xfrm>
          <a:off x="7391400" y="0"/>
          <a:ext cx="0" cy="0"/>
        </a:xfrm>
        <a:prstGeom prst="line">
          <a:avLst/>
        </a:prstGeom>
        <a:noFill/>
        <a:ln w="9525">
          <a:solidFill>
            <a:srgbClr val="000000"/>
          </a:solidFill>
          <a:round/>
          <a:headEnd/>
          <a:tailEnd/>
        </a:ln>
      </xdr:spPr>
    </xdr:sp>
    <xdr:clientData/>
  </xdr:twoCellAnchor>
  <xdr:twoCellAnchor>
    <xdr:from>
      <xdr:col>9</xdr:col>
      <xdr:colOff>123825</xdr:colOff>
      <xdr:row>0</xdr:row>
      <xdr:rowOff>0</xdr:rowOff>
    </xdr:from>
    <xdr:to>
      <xdr:col>9</xdr:col>
      <xdr:colOff>333375</xdr:colOff>
      <xdr:row>0</xdr:row>
      <xdr:rowOff>0</xdr:rowOff>
    </xdr:to>
    <xdr:sp macro="" textlink="">
      <xdr:nvSpPr>
        <xdr:cNvPr id="21" name="Text 81">
          <a:extLst>
            <a:ext uri="{FF2B5EF4-FFF2-40B4-BE49-F238E27FC236}">
              <a16:creationId xmlns:a16="http://schemas.microsoft.com/office/drawing/2014/main" id="{00000000-0008-0000-0200-000015000000}"/>
            </a:ext>
          </a:extLst>
        </xdr:cNvPr>
        <xdr:cNvSpPr txBox="1">
          <a:spLocks noChangeArrowheads="1"/>
        </xdr:cNvSpPr>
      </xdr:nvSpPr>
      <xdr:spPr bwMode="auto">
        <a:xfrm>
          <a:off x="7410450" y="0"/>
          <a:ext cx="209550" cy="0"/>
        </a:xfrm>
        <a:prstGeom prst="rect">
          <a:avLst/>
        </a:prstGeom>
        <a:solidFill>
          <a:srgbClr val="FFFFFF"/>
        </a:solidFill>
        <a:ln w="1">
          <a:noFill/>
          <a:miter lim="800000"/>
          <a:headEnd/>
          <a:tailEnd/>
        </a:ln>
      </xdr:spPr>
      <xdr:txBody>
        <a:bodyPr vertOverflow="clip" wrap="square" lIns="36576" tIns="27432" rIns="36576" bIns="27432" anchor="ctr" upright="1"/>
        <a:lstStyle/>
        <a:p>
          <a:pPr algn="ctr" rtl="0">
            <a:defRPr sz="1000"/>
          </a:pPr>
          <a:r>
            <a:rPr lang="en-US" sz="1200" b="0" i="0" strike="noStrike">
              <a:solidFill>
                <a:srgbClr val="000000"/>
              </a:solidFill>
              <a:latin typeface="MS Sans Serif"/>
            </a:rPr>
            <a:t>0</a:t>
          </a:r>
        </a:p>
      </xdr:txBody>
    </xdr:sp>
    <xdr:clientData/>
  </xdr:twoCellAnchor>
  <xdr:twoCellAnchor>
    <xdr:from>
      <xdr:col>9</xdr:col>
      <xdr:colOff>0</xdr:colOff>
      <xdr:row>0</xdr:row>
      <xdr:rowOff>0</xdr:rowOff>
    </xdr:from>
    <xdr:to>
      <xdr:col>9</xdr:col>
      <xdr:colOff>47625</xdr:colOff>
      <xdr:row>0</xdr:row>
      <xdr:rowOff>0</xdr:rowOff>
    </xdr:to>
    <xdr:sp macro="" textlink="">
      <xdr:nvSpPr>
        <xdr:cNvPr id="22" name="Text 82">
          <a:extLst>
            <a:ext uri="{FF2B5EF4-FFF2-40B4-BE49-F238E27FC236}">
              <a16:creationId xmlns:a16="http://schemas.microsoft.com/office/drawing/2014/main" id="{00000000-0008-0000-0200-000016000000}"/>
            </a:ext>
          </a:extLst>
        </xdr:cNvPr>
        <xdr:cNvSpPr txBox="1">
          <a:spLocks noChangeArrowheads="1"/>
        </xdr:cNvSpPr>
      </xdr:nvSpPr>
      <xdr:spPr bwMode="auto">
        <a:xfrm>
          <a:off x="7286625" y="0"/>
          <a:ext cx="4762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MS Sans Serif"/>
          </a:endParaRPr>
        </a:p>
        <a:p>
          <a:pPr algn="l" rtl="0">
            <a:defRPr sz="1000"/>
          </a:pPr>
          <a:endParaRPr lang="en-US" sz="1000" b="0" i="0" strike="noStrike">
            <a:solidFill>
              <a:srgbClr val="000000"/>
            </a:solidFill>
            <a:latin typeface="MS Sans Serif"/>
          </a:endParaRPr>
        </a:p>
      </xdr:txBody>
    </xdr:sp>
    <xdr:clientData/>
  </xdr:twoCellAnchor>
  <xdr:twoCellAnchor>
    <xdr:from>
      <xdr:col>9</xdr:col>
      <xdr:colOff>381000</xdr:colOff>
      <xdr:row>0</xdr:row>
      <xdr:rowOff>0</xdr:rowOff>
    </xdr:from>
    <xdr:to>
      <xdr:col>9</xdr:col>
      <xdr:colOff>381000</xdr:colOff>
      <xdr:row>0</xdr:row>
      <xdr:rowOff>0</xdr:rowOff>
    </xdr:to>
    <xdr:sp macro="" textlink="">
      <xdr:nvSpPr>
        <xdr:cNvPr id="23" name="Line 22">
          <a:extLst>
            <a:ext uri="{FF2B5EF4-FFF2-40B4-BE49-F238E27FC236}">
              <a16:creationId xmlns:a16="http://schemas.microsoft.com/office/drawing/2014/main" id="{00000000-0008-0000-0200-000017000000}"/>
            </a:ext>
          </a:extLst>
        </xdr:cNvPr>
        <xdr:cNvSpPr>
          <a:spLocks noChangeShapeType="1"/>
        </xdr:cNvSpPr>
      </xdr:nvSpPr>
      <xdr:spPr bwMode="auto">
        <a:xfrm>
          <a:off x="7667625" y="0"/>
          <a:ext cx="0" cy="0"/>
        </a:xfrm>
        <a:prstGeom prst="line">
          <a:avLst/>
        </a:prstGeom>
        <a:noFill/>
        <a:ln w="9525">
          <a:solidFill>
            <a:srgbClr val="000000"/>
          </a:solidFill>
          <a:round/>
          <a:headEnd/>
          <a:tailEnd/>
        </a:ln>
      </xdr:spPr>
    </xdr:sp>
    <xdr:clientData/>
  </xdr:twoCellAnchor>
  <xdr:twoCellAnchor>
    <xdr:from>
      <xdr:col>4</xdr:col>
      <xdr:colOff>952500</xdr:colOff>
      <xdr:row>0</xdr:row>
      <xdr:rowOff>0</xdr:rowOff>
    </xdr:from>
    <xdr:to>
      <xdr:col>7</xdr:col>
      <xdr:colOff>0</xdr:colOff>
      <xdr:row>0</xdr:row>
      <xdr:rowOff>0</xdr:rowOff>
    </xdr:to>
    <xdr:sp macro="" textlink="">
      <xdr:nvSpPr>
        <xdr:cNvPr id="24" name="Text 99">
          <a:extLst>
            <a:ext uri="{FF2B5EF4-FFF2-40B4-BE49-F238E27FC236}">
              <a16:creationId xmlns:a16="http://schemas.microsoft.com/office/drawing/2014/main" id="{00000000-0008-0000-0200-000018000000}"/>
            </a:ext>
          </a:extLst>
        </xdr:cNvPr>
        <xdr:cNvSpPr txBox="1">
          <a:spLocks noChangeArrowheads="1"/>
        </xdr:cNvSpPr>
      </xdr:nvSpPr>
      <xdr:spPr bwMode="auto">
        <a:xfrm>
          <a:off x="5810250" y="0"/>
          <a:ext cx="1476375" cy="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xdr:spPr>
      <xdr:txBody>
        <a:bodyPr vertOverflow="clip" wrap="square" lIns="36576" tIns="36576" rIns="36576" bIns="36576" anchor="ctr" upright="1"/>
        <a:lstStyle/>
        <a:p>
          <a:pPr algn="ctr" rtl="0">
            <a:defRPr sz="1000"/>
          </a:pPr>
          <a:r>
            <a:rPr lang="en-US" sz="2000" b="1" i="0" strike="noStrike">
              <a:solidFill>
                <a:srgbClr val="000000"/>
              </a:solidFill>
              <a:latin typeface="Arial Narrow"/>
            </a:rPr>
            <a:t>R35</a:t>
          </a:r>
        </a:p>
        <a:p>
          <a:pPr algn="ctr" rtl="0">
            <a:defRPr sz="1000"/>
          </a:pPr>
          <a:r>
            <a:rPr lang="en-US" sz="2000" b="1" i="0" strike="noStrike">
              <a:solidFill>
                <a:srgbClr val="000000"/>
              </a:solidFill>
              <a:latin typeface="Arial Narrow"/>
            </a:rPr>
            <a:t>UTILITY</a:t>
          </a:r>
        </a:p>
        <a:p>
          <a:pPr algn="ctr" rtl="0">
            <a:defRPr sz="1000"/>
          </a:pPr>
          <a:endParaRPr lang="en-US" sz="2000" b="1" i="0" strike="noStrike">
            <a:solidFill>
              <a:srgbClr val="000000"/>
            </a:solidFill>
            <a:latin typeface="Arial Narrow"/>
          </a:endParaRPr>
        </a:p>
      </xdr:txBody>
    </xdr:sp>
    <xdr:clientData/>
  </xdr:twoCellAnchor>
  <xdr:twoCellAnchor>
    <xdr:from>
      <xdr:col>9</xdr:col>
      <xdr:colOff>0</xdr:colOff>
      <xdr:row>0</xdr:row>
      <xdr:rowOff>0</xdr:rowOff>
    </xdr:from>
    <xdr:to>
      <xdr:col>9</xdr:col>
      <xdr:colOff>95250</xdr:colOff>
      <xdr:row>0</xdr:row>
      <xdr:rowOff>0</xdr:rowOff>
    </xdr:to>
    <xdr:sp macro="" textlink="">
      <xdr:nvSpPr>
        <xdr:cNvPr id="25" name="Text 108">
          <a:extLst>
            <a:ext uri="{FF2B5EF4-FFF2-40B4-BE49-F238E27FC236}">
              <a16:creationId xmlns:a16="http://schemas.microsoft.com/office/drawing/2014/main" id="{00000000-0008-0000-0200-000019000000}"/>
            </a:ext>
          </a:extLst>
        </xdr:cNvPr>
        <xdr:cNvSpPr txBox="1">
          <a:spLocks noChangeArrowheads="1"/>
        </xdr:cNvSpPr>
      </xdr:nvSpPr>
      <xdr:spPr bwMode="auto">
        <a:xfrm>
          <a:off x="7286625" y="0"/>
          <a:ext cx="9525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MS Sans Serif"/>
            </a:rPr>
            <a:t>REVISION</a:t>
          </a:r>
        </a:p>
      </xdr:txBody>
    </xdr:sp>
    <xdr:clientData/>
  </xdr:twoCellAnchor>
  <xdr:twoCellAnchor>
    <xdr:from>
      <xdr:col>9</xdr:col>
      <xdr:colOff>142875</xdr:colOff>
      <xdr:row>0</xdr:row>
      <xdr:rowOff>0</xdr:rowOff>
    </xdr:from>
    <xdr:to>
      <xdr:col>9</xdr:col>
      <xdr:colOff>342900</xdr:colOff>
      <xdr:row>0</xdr:row>
      <xdr:rowOff>0</xdr:rowOff>
    </xdr:to>
    <xdr:sp macro="" textlink="">
      <xdr:nvSpPr>
        <xdr:cNvPr id="26" name="Text 109">
          <a:extLst>
            <a:ext uri="{FF2B5EF4-FFF2-40B4-BE49-F238E27FC236}">
              <a16:creationId xmlns:a16="http://schemas.microsoft.com/office/drawing/2014/main" id="{00000000-0008-0000-0200-00001A000000}"/>
            </a:ext>
          </a:extLst>
        </xdr:cNvPr>
        <xdr:cNvSpPr txBox="1">
          <a:spLocks noChangeArrowheads="1"/>
        </xdr:cNvSpPr>
      </xdr:nvSpPr>
      <xdr:spPr bwMode="auto">
        <a:xfrm>
          <a:off x="7429500" y="0"/>
          <a:ext cx="200025" cy="0"/>
        </a:xfrm>
        <a:prstGeom prst="rect">
          <a:avLst/>
        </a:prstGeom>
        <a:solidFill>
          <a:srgbClr val="FFFFFF"/>
        </a:solidFill>
        <a:ln w="1">
          <a:noFill/>
          <a:miter lim="800000"/>
          <a:headEnd/>
          <a:tailEnd/>
        </a:ln>
      </xdr:spPr>
    </xdr:sp>
    <xdr:clientData/>
  </xdr:twoCellAnchor>
  <xdr:twoCellAnchor>
    <xdr:from>
      <xdr:col>4</xdr:col>
      <xdr:colOff>838200</xdr:colOff>
      <xdr:row>0</xdr:row>
      <xdr:rowOff>0</xdr:rowOff>
    </xdr:from>
    <xdr:to>
      <xdr:col>7</xdr:col>
      <xdr:colOff>0</xdr:colOff>
      <xdr:row>0</xdr:row>
      <xdr:rowOff>0</xdr:rowOff>
    </xdr:to>
    <xdr:sp macro="" textlink="">
      <xdr:nvSpPr>
        <xdr:cNvPr id="27" name="Text 110">
          <a:extLst>
            <a:ext uri="{FF2B5EF4-FFF2-40B4-BE49-F238E27FC236}">
              <a16:creationId xmlns:a16="http://schemas.microsoft.com/office/drawing/2014/main" id="{00000000-0008-0000-0200-00001B000000}"/>
            </a:ext>
          </a:extLst>
        </xdr:cNvPr>
        <xdr:cNvSpPr txBox="1">
          <a:spLocks noChangeArrowheads="1"/>
        </xdr:cNvSpPr>
      </xdr:nvSpPr>
      <xdr:spPr bwMode="auto">
        <a:xfrm>
          <a:off x="5695950" y="0"/>
          <a:ext cx="1590675" cy="0"/>
        </a:xfrm>
        <a:prstGeom prst="rect">
          <a:avLst/>
        </a:prstGeom>
        <a:solidFill>
          <a:srgbClr val="FFFFFF"/>
        </a:solidFill>
        <a:ln w="9525">
          <a:solidFill>
            <a:srgbClr val="000000"/>
          </a:solidFill>
          <a:miter lim="800000"/>
          <a:headEnd/>
          <a:tailEnd/>
        </a:ln>
      </xdr:spPr>
      <xdr:txBody>
        <a:bodyPr vertOverflow="clip" wrap="square" lIns="36576" tIns="36576" rIns="36576" bIns="36576" anchor="ctr" upright="1"/>
        <a:lstStyle/>
        <a:p>
          <a:pPr algn="ctr" rtl="0">
            <a:defRPr sz="1000"/>
          </a:pPr>
          <a:r>
            <a:rPr lang="en-US" sz="2000" b="1" i="0" strike="noStrike">
              <a:solidFill>
                <a:srgbClr val="000000"/>
              </a:solidFill>
              <a:latin typeface="Arial Narrow"/>
            </a:rPr>
            <a:t>UTH. GAS PLANTS</a:t>
          </a:r>
        </a:p>
      </xdr:txBody>
    </xdr:sp>
    <xdr:clientData/>
  </xdr:twoCellAnchor>
  <xdr:twoCellAnchor>
    <xdr:from>
      <xdr:col>9</xdr:col>
      <xdr:colOff>123825</xdr:colOff>
      <xdr:row>3</xdr:row>
      <xdr:rowOff>0</xdr:rowOff>
    </xdr:from>
    <xdr:to>
      <xdr:col>9</xdr:col>
      <xdr:colOff>333375</xdr:colOff>
      <xdr:row>3</xdr:row>
      <xdr:rowOff>0</xdr:rowOff>
    </xdr:to>
    <xdr:sp macro="" textlink="">
      <xdr:nvSpPr>
        <xdr:cNvPr id="28" name="Text 81">
          <a:extLst>
            <a:ext uri="{FF2B5EF4-FFF2-40B4-BE49-F238E27FC236}">
              <a16:creationId xmlns:a16="http://schemas.microsoft.com/office/drawing/2014/main" id="{00000000-0008-0000-0200-00001C000000}"/>
            </a:ext>
          </a:extLst>
        </xdr:cNvPr>
        <xdr:cNvSpPr txBox="1">
          <a:spLocks noChangeArrowheads="1"/>
        </xdr:cNvSpPr>
      </xdr:nvSpPr>
      <xdr:spPr bwMode="auto">
        <a:xfrm>
          <a:off x="7410450" y="485775"/>
          <a:ext cx="209550" cy="0"/>
        </a:xfrm>
        <a:prstGeom prst="rect">
          <a:avLst/>
        </a:prstGeom>
        <a:solidFill>
          <a:srgbClr val="FFFFFF"/>
        </a:solidFill>
        <a:ln w="1">
          <a:noFill/>
          <a:miter lim="800000"/>
          <a:headEnd/>
          <a:tailEnd/>
        </a:ln>
      </xdr:spPr>
    </xdr:sp>
    <xdr:clientData/>
  </xdr:twoCellAnchor>
  <xdr:twoCellAnchor>
    <xdr:from>
      <xdr:col>9</xdr:col>
      <xdr:colOff>0</xdr:colOff>
      <xdr:row>3</xdr:row>
      <xdr:rowOff>0</xdr:rowOff>
    </xdr:from>
    <xdr:to>
      <xdr:col>9</xdr:col>
      <xdr:colOff>47625</xdr:colOff>
      <xdr:row>3</xdr:row>
      <xdr:rowOff>0</xdr:rowOff>
    </xdr:to>
    <xdr:sp macro="" textlink="">
      <xdr:nvSpPr>
        <xdr:cNvPr id="29" name="Text 82">
          <a:extLst>
            <a:ext uri="{FF2B5EF4-FFF2-40B4-BE49-F238E27FC236}">
              <a16:creationId xmlns:a16="http://schemas.microsoft.com/office/drawing/2014/main" id="{00000000-0008-0000-0200-00001D000000}"/>
            </a:ext>
          </a:extLst>
        </xdr:cNvPr>
        <xdr:cNvSpPr txBox="1">
          <a:spLocks noChangeArrowheads="1"/>
        </xdr:cNvSpPr>
      </xdr:nvSpPr>
      <xdr:spPr bwMode="auto">
        <a:xfrm>
          <a:off x="7286625" y="485775"/>
          <a:ext cx="4762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MS Sans Serif"/>
          </a:endParaRPr>
        </a:p>
        <a:p>
          <a:pPr algn="l" rtl="0">
            <a:defRPr sz="1000"/>
          </a:pPr>
          <a:endParaRPr lang="en-US" sz="1000" b="0" i="0" strike="noStrike">
            <a:solidFill>
              <a:srgbClr val="000000"/>
            </a:solidFill>
            <a:latin typeface="MS Sans Serif"/>
          </a:endParaRPr>
        </a:p>
      </xdr:txBody>
    </xdr:sp>
    <xdr:clientData/>
  </xdr:twoCellAnchor>
  <xdr:twoCellAnchor>
    <xdr:from>
      <xdr:col>9</xdr:col>
      <xdr:colOff>123825</xdr:colOff>
      <xdr:row>3</xdr:row>
      <xdr:rowOff>0</xdr:rowOff>
    </xdr:from>
    <xdr:to>
      <xdr:col>9</xdr:col>
      <xdr:colOff>333375</xdr:colOff>
      <xdr:row>3</xdr:row>
      <xdr:rowOff>0</xdr:rowOff>
    </xdr:to>
    <xdr:sp macro="" textlink="">
      <xdr:nvSpPr>
        <xdr:cNvPr id="30" name="Text 81">
          <a:extLst>
            <a:ext uri="{FF2B5EF4-FFF2-40B4-BE49-F238E27FC236}">
              <a16:creationId xmlns:a16="http://schemas.microsoft.com/office/drawing/2014/main" id="{00000000-0008-0000-0200-00001E000000}"/>
            </a:ext>
          </a:extLst>
        </xdr:cNvPr>
        <xdr:cNvSpPr txBox="1">
          <a:spLocks noChangeArrowheads="1"/>
        </xdr:cNvSpPr>
      </xdr:nvSpPr>
      <xdr:spPr bwMode="auto">
        <a:xfrm>
          <a:off x="7410450" y="485775"/>
          <a:ext cx="209550" cy="0"/>
        </a:xfrm>
        <a:prstGeom prst="rect">
          <a:avLst/>
        </a:prstGeom>
        <a:solidFill>
          <a:srgbClr val="FFFFFF"/>
        </a:solidFill>
        <a:ln w="1">
          <a:noFill/>
          <a:miter lim="800000"/>
          <a:headEnd/>
          <a:tailEnd/>
        </a:ln>
      </xdr:spPr>
    </xdr:sp>
    <xdr:clientData/>
  </xdr:twoCellAnchor>
  <xdr:twoCellAnchor>
    <xdr:from>
      <xdr:col>9</xdr:col>
      <xdr:colOff>0</xdr:colOff>
      <xdr:row>3</xdr:row>
      <xdr:rowOff>0</xdr:rowOff>
    </xdr:from>
    <xdr:to>
      <xdr:col>9</xdr:col>
      <xdr:colOff>47625</xdr:colOff>
      <xdr:row>3</xdr:row>
      <xdr:rowOff>0</xdr:rowOff>
    </xdr:to>
    <xdr:sp macro="" textlink="">
      <xdr:nvSpPr>
        <xdr:cNvPr id="31" name="Text 82">
          <a:extLst>
            <a:ext uri="{FF2B5EF4-FFF2-40B4-BE49-F238E27FC236}">
              <a16:creationId xmlns:a16="http://schemas.microsoft.com/office/drawing/2014/main" id="{00000000-0008-0000-0200-00001F000000}"/>
            </a:ext>
          </a:extLst>
        </xdr:cNvPr>
        <xdr:cNvSpPr txBox="1">
          <a:spLocks noChangeArrowheads="1"/>
        </xdr:cNvSpPr>
      </xdr:nvSpPr>
      <xdr:spPr bwMode="auto">
        <a:xfrm>
          <a:off x="7286625" y="485775"/>
          <a:ext cx="4762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MS Sans Serif"/>
          </a:endParaRPr>
        </a:p>
        <a:p>
          <a:pPr algn="l" rtl="0">
            <a:defRPr sz="1000"/>
          </a:pPr>
          <a:endParaRPr lang="en-US" sz="1000" b="0" i="0" strike="noStrike">
            <a:solidFill>
              <a:srgbClr val="000000"/>
            </a:solidFill>
            <a:latin typeface="MS Sans Serif"/>
          </a:endParaRPr>
        </a:p>
      </xdr:txBody>
    </xdr:sp>
    <xdr:clientData/>
  </xdr:twoCellAnchor>
  <xdr:twoCellAnchor>
    <xdr:from>
      <xdr:col>3</xdr:col>
      <xdr:colOff>523875</xdr:colOff>
      <xdr:row>2</xdr:row>
      <xdr:rowOff>9525</xdr:rowOff>
    </xdr:from>
    <xdr:to>
      <xdr:col>3</xdr:col>
      <xdr:colOff>523875</xdr:colOff>
      <xdr:row>2</xdr:row>
      <xdr:rowOff>9525</xdr:rowOff>
    </xdr:to>
    <xdr:sp macro="" textlink="">
      <xdr:nvSpPr>
        <xdr:cNvPr id="32" name="Line 31">
          <a:extLst>
            <a:ext uri="{FF2B5EF4-FFF2-40B4-BE49-F238E27FC236}">
              <a16:creationId xmlns:a16="http://schemas.microsoft.com/office/drawing/2014/main" id="{00000000-0008-0000-0200-000020000000}"/>
            </a:ext>
          </a:extLst>
        </xdr:cNvPr>
        <xdr:cNvSpPr>
          <a:spLocks noChangeShapeType="1"/>
        </xdr:cNvSpPr>
      </xdr:nvSpPr>
      <xdr:spPr bwMode="auto">
        <a:xfrm>
          <a:off x="4714875" y="333375"/>
          <a:ext cx="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137160</xdr:colOff>
          <xdr:row>0</xdr:row>
          <xdr:rowOff>0</xdr:rowOff>
        </xdr:from>
        <xdr:to>
          <xdr:col>9</xdr:col>
          <xdr:colOff>114300</xdr:colOff>
          <xdr:row>3</xdr:row>
          <xdr:rowOff>190500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0200-000001A8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312"/>
  <sheetViews>
    <sheetView topLeftCell="J1" zoomScale="90" zoomScaleNormal="90" workbookViewId="0">
      <selection activeCell="AG9" sqref="AG9"/>
    </sheetView>
  </sheetViews>
  <sheetFormatPr defaultColWidth="9.109375" defaultRowHeight="15"/>
  <cols>
    <col min="1" max="1" width="0" style="13" hidden="1" customWidth="1"/>
    <col min="2" max="2" width="14.88671875" style="13" hidden="1" customWidth="1"/>
    <col min="3" max="5" width="0" style="60" hidden="1" customWidth="1"/>
    <col min="6" max="7" width="10.88671875" style="60" hidden="1" customWidth="1"/>
    <col min="8" max="8" width="0" style="60" hidden="1" customWidth="1"/>
    <col min="9" max="9" width="12" style="13" hidden="1" customWidth="1"/>
    <col min="10" max="10" width="9.109375" style="13"/>
    <col min="11" max="11" width="2.88671875" style="368" customWidth="1"/>
    <col min="12" max="12" width="24.109375" style="368" customWidth="1"/>
    <col min="13" max="18" width="9" style="368" customWidth="1"/>
    <col min="19" max="19" width="2.88671875" style="368" customWidth="1"/>
    <col min="20" max="20" width="9.109375" style="13"/>
    <col min="21" max="21" width="16.44140625" style="13" hidden="1" customWidth="1"/>
    <col min="22" max="25" width="0" style="13" hidden="1" customWidth="1"/>
    <col min="26" max="16384" width="9.109375" style="13"/>
  </cols>
  <sheetData>
    <row r="1" spans="1:25" ht="17.25" customHeight="1">
      <c r="A1" s="399" t="s">
        <v>237</v>
      </c>
      <c r="B1" s="400"/>
      <c r="C1" s="400"/>
      <c r="D1" s="400"/>
      <c r="E1" s="400"/>
      <c r="F1" s="400"/>
      <c r="G1" s="400"/>
      <c r="H1" s="400"/>
      <c r="I1" s="401"/>
      <c r="K1" s="408" t="s">
        <v>237</v>
      </c>
      <c r="L1" s="409"/>
      <c r="M1" s="409"/>
      <c r="N1" s="409"/>
      <c r="O1" s="409"/>
      <c r="P1" s="409"/>
      <c r="Q1" s="409"/>
      <c r="R1" s="409"/>
      <c r="S1" s="410"/>
    </row>
    <row r="2" spans="1:25" ht="13.5" customHeight="1">
      <c r="A2" s="402" t="s">
        <v>413</v>
      </c>
      <c r="B2" s="403"/>
      <c r="C2" s="403"/>
      <c r="D2" s="403"/>
      <c r="E2" s="403"/>
      <c r="F2" s="403"/>
      <c r="G2" s="403"/>
      <c r="H2" s="403"/>
      <c r="I2" s="404"/>
      <c r="K2" s="411" t="s">
        <v>413</v>
      </c>
      <c r="L2" s="412"/>
      <c r="M2" s="412"/>
      <c r="N2" s="412"/>
      <c r="O2" s="412"/>
      <c r="P2" s="412"/>
      <c r="Q2" s="412"/>
      <c r="R2" s="412"/>
      <c r="S2" s="413"/>
    </row>
    <row r="3" spans="1:25" ht="71.25" customHeight="1" thickBot="1">
      <c r="A3" s="405" t="s">
        <v>424</v>
      </c>
      <c r="B3" s="406"/>
      <c r="C3" s="406"/>
      <c r="D3" s="406"/>
      <c r="E3" s="406"/>
      <c r="F3" s="406"/>
      <c r="G3" s="406"/>
      <c r="H3" s="406"/>
      <c r="I3" s="407"/>
      <c r="K3" s="414" t="s">
        <v>424</v>
      </c>
      <c r="L3" s="415"/>
      <c r="M3" s="415"/>
      <c r="N3" s="415"/>
      <c r="O3" s="415"/>
      <c r="P3" s="415"/>
      <c r="Q3" s="415"/>
      <c r="R3" s="415"/>
      <c r="S3" s="416"/>
    </row>
    <row r="4" spans="1:25" ht="7.5" customHeight="1">
      <c r="A4" s="14"/>
      <c r="B4" s="15"/>
      <c r="C4" s="16"/>
      <c r="D4" s="16"/>
      <c r="E4" s="16"/>
      <c r="F4" s="16"/>
      <c r="G4" s="16"/>
      <c r="H4" s="16"/>
      <c r="I4" s="17"/>
      <c r="K4" s="330"/>
      <c r="L4" s="331"/>
      <c r="M4" s="331"/>
      <c r="N4" s="331"/>
      <c r="O4" s="331"/>
      <c r="P4" s="331"/>
      <c r="Q4" s="331"/>
      <c r="R4" s="331"/>
      <c r="S4" s="332"/>
    </row>
    <row r="5" spans="1:25" ht="18" customHeight="1" thickBot="1">
      <c r="A5" s="18" t="s">
        <v>238</v>
      </c>
      <c r="B5" s="19"/>
      <c r="C5" s="16"/>
      <c r="D5" s="16"/>
      <c r="E5" s="16"/>
      <c r="F5" s="16"/>
      <c r="G5" s="16"/>
      <c r="H5" s="16"/>
      <c r="I5" s="17"/>
      <c r="K5" s="333" t="s">
        <v>421</v>
      </c>
      <c r="L5" s="334" t="s">
        <v>238</v>
      </c>
      <c r="M5" s="331"/>
      <c r="N5" s="331"/>
      <c r="O5" s="331"/>
      <c r="P5" s="331"/>
      <c r="Q5" s="331"/>
      <c r="R5" s="331"/>
      <c r="S5" s="332"/>
    </row>
    <row r="6" spans="1:25" ht="24.75" customHeight="1">
      <c r="A6" s="14"/>
      <c r="B6" s="20"/>
      <c r="C6" s="396" t="s">
        <v>17</v>
      </c>
      <c r="D6" s="396"/>
      <c r="E6" s="396" t="s">
        <v>18</v>
      </c>
      <c r="F6" s="396"/>
      <c r="G6" s="396" t="s">
        <v>19</v>
      </c>
      <c r="H6" s="396"/>
      <c r="I6" s="17"/>
      <c r="K6" s="330"/>
      <c r="L6" s="392" t="s">
        <v>11</v>
      </c>
      <c r="M6" s="394" t="s">
        <v>17</v>
      </c>
      <c r="N6" s="394"/>
      <c r="O6" s="417" t="s">
        <v>18</v>
      </c>
      <c r="P6" s="418"/>
      <c r="Q6" s="394" t="s">
        <v>19</v>
      </c>
      <c r="R6" s="395"/>
      <c r="S6" s="332"/>
      <c r="U6" s="392" t="s">
        <v>11</v>
      </c>
      <c r="V6" s="394" t="s">
        <v>17</v>
      </c>
      <c r="W6" s="394"/>
      <c r="X6" s="394" t="s">
        <v>18</v>
      </c>
      <c r="Y6" s="395"/>
    </row>
    <row r="7" spans="1:25">
      <c r="A7" s="14"/>
      <c r="B7" s="21" t="s">
        <v>11</v>
      </c>
      <c r="C7" s="270" t="s">
        <v>239</v>
      </c>
      <c r="D7" s="270" t="s">
        <v>240</v>
      </c>
      <c r="E7" s="270" t="s">
        <v>239</v>
      </c>
      <c r="F7" s="270" t="s">
        <v>240</v>
      </c>
      <c r="G7" s="270" t="s">
        <v>239</v>
      </c>
      <c r="H7" s="270" t="s">
        <v>240</v>
      </c>
      <c r="I7" s="17"/>
      <c r="K7" s="330"/>
      <c r="L7" s="393"/>
      <c r="M7" s="335" t="s">
        <v>33</v>
      </c>
      <c r="N7" s="335" t="s">
        <v>47</v>
      </c>
      <c r="O7" s="335" t="s">
        <v>239</v>
      </c>
      <c r="P7" s="335" t="s">
        <v>240</v>
      </c>
      <c r="Q7" s="335" t="s">
        <v>239</v>
      </c>
      <c r="R7" s="336" t="s">
        <v>240</v>
      </c>
      <c r="S7" s="332"/>
      <c r="U7" s="393"/>
      <c r="V7" s="335" t="s">
        <v>33</v>
      </c>
      <c r="W7" s="335" t="s">
        <v>47</v>
      </c>
      <c r="X7" s="335" t="s">
        <v>239</v>
      </c>
      <c r="Y7" s="336" t="s">
        <v>240</v>
      </c>
    </row>
    <row r="8" spans="1:25">
      <c r="A8" s="14"/>
      <c r="B8" s="21" t="s">
        <v>14</v>
      </c>
      <c r="C8" s="22">
        <v>35</v>
      </c>
      <c r="D8" s="22">
        <v>41</v>
      </c>
      <c r="E8" s="22">
        <v>35</v>
      </c>
      <c r="F8" s="22">
        <f>21+19</f>
        <v>40</v>
      </c>
      <c r="G8" s="22">
        <f t="shared" ref="G8:H11" si="0">C8-E8</f>
        <v>0</v>
      </c>
      <c r="H8" s="22">
        <f t="shared" si="0"/>
        <v>1</v>
      </c>
      <c r="I8" s="17"/>
      <c r="K8" s="330"/>
      <c r="L8" s="337" t="s">
        <v>14</v>
      </c>
      <c r="M8" s="335">
        <f>V10+V11</f>
        <v>35</v>
      </c>
      <c r="N8" s="335">
        <f t="shared" ref="N8:P8" si="1">W10+W11</f>
        <v>41</v>
      </c>
      <c r="O8" s="335">
        <f t="shared" si="1"/>
        <v>35</v>
      </c>
      <c r="P8" s="335">
        <f t="shared" si="1"/>
        <v>40</v>
      </c>
      <c r="Q8" s="335">
        <f t="shared" ref="Q8:Q11" si="2">M8-O8</f>
        <v>0</v>
      </c>
      <c r="R8" s="336">
        <f t="shared" ref="R8:R11" si="3">N8-P8</f>
        <v>1</v>
      </c>
      <c r="S8" s="332"/>
      <c r="U8" s="337" t="s">
        <v>32</v>
      </c>
      <c r="V8" s="335">
        <f>COUNTIFS(KAUST!$C$6:$C$144,Summary!$U8,KAUST!$E$6:$E$144,Summary!$V$7)</f>
        <v>13</v>
      </c>
      <c r="W8" s="335">
        <f>COUNTIFS(KAUST!$C$6:$C$144,Summary!$U8,KAUST!$E$6:$E$144,Summary!$W$7)</f>
        <v>0</v>
      </c>
      <c r="X8" s="335">
        <f>COUNTIFS(KAUST!$C$6:$C$144,Summary!$U8,KAUST!$E$6:$E$144,Summary!$V$7,KAUST!$I$6:$I$144,Summary!$X$6)</f>
        <v>13</v>
      </c>
      <c r="Y8" s="336">
        <f>COUNTIFS(KAUST!$C$6:$C$144,Summary!$U8,KAUST!$E$6:$E$144,Summary!$W$7,KAUST!$I$6:$I$144,Summary!$X$6)</f>
        <v>0</v>
      </c>
    </row>
    <row r="9" spans="1:25">
      <c r="A9" s="14"/>
      <c r="B9" s="21" t="s">
        <v>15</v>
      </c>
      <c r="C9" s="22">
        <v>18</v>
      </c>
      <c r="D9" s="22">
        <v>31</v>
      </c>
      <c r="E9" s="22">
        <v>18</v>
      </c>
      <c r="F9" s="22">
        <v>4</v>
      </c>
      <c r="G9" s="22">
        <f t="shared" si="0"/>
        <v>0</v>
      </c>
      <c r="H9" s="22">
        <f t="shared" si="0"/>
        <v>27</v>
      </c>
      <c r="I9" s="17"/>
      <c r="K9" s="330"/>
      <c r="L9" s="337" t="s">
        <v>15</v>
      </c>
      <c r="M9" s="335">
        <f>V9</f>
        <v>18</v>
      </c>
      <c r="N9" s="335">
        <f t="shared" ref="N9:P9" si="4">W9</f>
        <v>31</v>
      </c>
      <c r="O9" s="335">
        <f t="shared" si="4"/>
        <v>18</v>
      </c>
      <c r="P9" s="335">
        <f t="shared" si="4"/>
        <v>4</v>
      </c>
      <c r="Q9" s="335">
        <f t="shared" si="2"/>
        <v>0</v>
      </c>
      <c r="R9" s="336">
        <f t="shared" si="3"/>
        <v>27</v>
      </c>
      <c r="S9" s="332"/>
      <c r="U9" s="337" t="s">
        <v>15</v>
      </c>
      <c r="V9" s="335">
        <f>COUNTIFS(KAUST!$C$6:$C$144,Summary!$U9,KAUST!$E$6:$E$144,Summary!$V$7)</f>
        <v>18</v>
      </c>
      <c r="W9" s="335">
        <f>COUNTIFS(KAUST!$C$6:$C$144,Summary!$U9,KAUST!$E$6:$E$144,Summary!$W$7)</f>
        <v>31</v>
      </c>
      <c r="X9" s="335">
        <f>COUNTIFS(KAUST!$C$6:$C$144,Summary!$U9,KAUST!$E$6:$E$144,Summary!$V$7,KAUST!$I$6:$I$144,Summary!$X$6)</f>
        <v>18</v>
      </c>
      <c r="Y9" s="336">
        <f>COUNTIFS(KAUST!$C$6:$C$144,Summary!$U9,KAUST!$E$6:$E$144,Summary!$W$7,KAUST!$I$6:$I$144,Summary!$X$6)</f>
        <v>4</v>
      </c>
    </row>
    <row r="10" spans="1:25">
      <c r="A10" s="14"/>
      <c r="B10" s="21" t="s">
        <v>241</v>
      </c>
      <c r="C10" s="22">
        <v>13</v>
      </c>
      <c r="D10" s="22"/>
      <c r="E10" s="22">
        <v>13</v>
      </c>
      <c r="F10" s="22"/>
      <c r="G10" s="22">
        <f t="shared" si="0"/>
        <v>0</v>
      </c>
      <c r="H10" s="22">
        <f t="shared" si="0"/>
        <v>0</v>
      </c>
      <c r="I10" s="17"/>
      <c r="K10" s="330"/>
      <c r="L10" s="337" t="s">
        <v>241</v>
      </c>
      <c r="M10" s="335">
        <f>V8</f>
        <v>13</v>
      </c>
      <c r="N10" s="335">
        <f t="shared" ref="N10:P10" si="5">W8</f>
        <v>0</v>
      </c>
      <c r="O10" s="335">
        <f t="shared" si="5"/>
        <v>13</v>
      </c>
      <c r="P10" s="335">
        <f t="shared" si="5"/>
        <v>0</v>
      </c>
      <c r="Q10" s="335">
        <f t="shared" si="2"/>
        <v>0</v>
      </c>
      <c r="R10" s="336">
        <f t="shared" si="3"/>
        <v>0</v>
      </c>
      <c r="S10" s="332"/>
      <c r="U10" s="337" t="s">
        <v>104</v>
      </c>
      <c r="V10" s="335">
        <f>COUNTIFS(KAUST!$C$6:$C$144,Summary!$U10,KAUST!$E$6:$E$144,Summary!$V$7)</f>
        <v>0</v>
      </c>
      <c r="W10" s="335">
        <f>COUNTIFS(KAUST!$C$6:$C$144,Summary!$U10,KAUST!$E$6:$E$144,Summary!$W$7)</f>
        <v>1</v>
      </c>
      <c r="X10" s="335">
        <f>COUNTIFS(KAUST!$C$6:$C$144,Summary!$U10,KAUST!$E$6:$E$144,Summary!$V$7,KAUST!$I$6:$I$144,Summary!$X$6)</f>
        <v>0</v>
      </c>
      <c r="Y10" s="336">
        <f>COUNTIFS(KAUST!$C$6:$C$144,Summary!$U10,KAUST!$E$6:$E$144,Summary!$W$7,KAUST!$I$6:$I$144,Summary!$X$6)</f>
        <v>0</v>
      </c>
    </row>
    <row r="11" spans="1:25">
      <c r="A11" s="14"/>
      <c r="B11" s="21" t="s">
        <v>154</v>
      </c>
      <c r="C11" s="22">
        <v>1</v>
      </c>
      <c r="D11" s="22"/>
      <c r="E11" s="22">
        <v>1</v>
      </c>
      <c r="F11" s="22"/>
      <c r="G11" s="22">
        <f t="shared" si="0"/>
        <v>0</v>
      </c>
      <c r="H11" s="22"/>
      <c r="I11" s="17"/>
      <c r="K11" s="330"/>
      <c r="L11" s="337" t="s">
        <v>154</v>
      </c>
      <c r="M11" s="335">
        <f>V12</f>
        <v>1</v>
      </c>
      <c r="N11" s="335">
        <f t="shared" ref="N11:P11" si="6">W12</f>
        <v>0</v>
      </c>
      <c r="O11" s="335">
        <f t="shared" si="6"/>
        <v>1</v>
      </c>
      <c r="P11" s="335">
        <f t="shared" si="6"/>
        <v>0</v>
      </c>
      <c r="Q11" s="335">
        <f t="shared" si="2"/>
        <v>0</v>
      </c>
      <c r="R11" s="336">
        <f t="shared" si="3"/>
        <v>0</v>
      </c>
      <c r="S11" s="332"/>
      <c r="U11" s="337" t="s">
        <v>107</v>
      </c>
      <c r="V11" s="335">
        <f>COUNTIFS(KAUST!$C$6:$C$144,Summary!$U11,KAUST!$E$6:$E$144,Summary!$V$7)</f>
        <v>35</v>
      </c>
      <c r="W11" s="335">
        <f>COUNTIFS(KAUST!$C$6:$C$144,Summary!$U11,KAUST!$E$6:$E$144,Summary!$W$7)</f>
        <v>40</v>
      </c>
      <c r="X11" s="335">
        <f>COUNTIFS(KAUST!$C$6:$C$144,Summary!$U11,KAUST!$E$6:$E$144,Summary!$V$7,KAUST!$I$6:$I$144,Summary!$X$6)</f>
        <v>35</v>
      </c>
      <c r="Y11" s="336">
        <f>COUNTIFS(KAUST!$C$6:$C$144,Summary!$U11,KAUST!$E$6:$E$144,Summary!$W$7,KAUST!$I$6:$I$144,Summary!$X$6)</f>
        <v>40</v>
      </c>
    </row>
    <row r="12" spans="1:25" ht="15.6">
      <c r="A12" s="14"/>
      <c r="B12" s="21" t="s">
        <v>17</v>
      </c>
      <c r="C12" s="22">
        <f>SUM(C8:C11)</f>
        <v>67</v>
      </c>
      <c r="D12" s="22">
        <f t="shared" ref="D12:H12" si="7">SUM(D8:D11)</f>
        <v>72</v>
      </c>
      <c r="E12" s="22">
        <f t="shared" si="7"/>
        <v>67</v>
      </c>
      <c r="F12" s="22">
        <f t="shared" si="7"/>
        <v>44</v>
      </c>
      <c r="G12" s="22">
        <f t="shared" si="7"/>
        <v>0</v>
      </c>
      <c r="H12" s="22">
        <f t="shared" si="7"/>
        <v>28</v>
      </c>
      <c r="I12" s="17"/>
      <c r="K12" s="330"/>
      <c r="L12" s="338" t="s">
        <v>422</v>
      </c>
      <c r="M12" s="339">
        <f t="shared" ref="M12:R12" si="8">SUM(M8:M11)</f>
        <v>67</v>
      </c>
      <c r="N12" s="339">
        <f t="shared" si="8"/>
        <v>72</v>
      </c>
      <c r="O12" s="339">
        <f t="shared" si="8"/>
        <v>67</v>
      </c>
      <c r="P12" s="339">
        <f t="shared" si="8"/>
        <v>44</v>
      </c>
      <c r="Q12" s="339">
        <f t="shared" si="8"/>
        <v>0</v>
      </c>
      <c r="R12" s="340">
        <f t="shared" si="8"/>
        <v>28</v>
      </c>
      <c r="S12" s="332"/>
      <c r="U12" s="369" t="s">
        <v>154</v>
      </c>
      <c r="V12" s="370">
        <f>COUNTIFS(KAUST!$C$6:$C$144,Summary!$U12,KAUST!$E$6:$E$144,Summary!$V$7)</f>
        <v>1</v>
      </c>
      <c r="W12" s="370">
        <f>COUNTIFS(KAUST!$C$6:$C$144,Summary!$U12,KAUST!$E$6:$E$144,Summary!$W$7)</f>
        <v>0</v>
      </c>
      <c r="X12" s="370">
        <f>COUNTIFS(KAUST!$C$6:$C$144,Summary!$U12,KAUST!$E$6:$E$144,Summary!$V$7,KAUST!$I$6:$I$144,Summary!$X$6)</f>
        <v>1</v>
      </c>
      <c r="Y12" s="371">
        <f>COUNTIFS(KAUST!$C$6:$C$144,Summary!$U12,KAUST!$E$6:$E$144,Summary!$W$7,KAUST!$I$6:$I$144,Summary!$X$6)</f>
        <v>0</v>
      </c>
    </row>
    <row r="13" spans="1:25">
      <c r="A13" s="14"/>
      <c r="B13" s="23"/>
      <c r="C13" s="22"/>
      <c r="D13" s="22"/>
      <c r="E13" s="22"/>
      <c r="F13" s="22"/>
      <c r="G13" s="22"/>
      <c r="H13" s="22"/>
      <c r="I13" s="17"/>
      <c r="K13" s="330"/>
      <c r="L13" s="341" t="s">
        <v>423</v>
      </c>
      <c r="M13" s="419">
        <f>SUM(M12:N12)</f>
        <v>139</v>
      </c>
      <c r="N13" s="419"/>
      <c r="O13" s="419">
        <f>SUM(O12:P12)</f>
        <v>111</v>
      </c>
      <c r="P13" s="419"/>
      <c r="Q13" s="419">
        <f>SUM(Q12:R12)</f>
        <v>28</v>
      </c>
      <c r="R13" s="419"/>
      <c r="S13" s="332"/>
      <c r="U13"/>
    </row>
    <row r="14" spans="1:25" ht="15.6">
      <c r="A14" s="14"/>
      <c r="B14" s="16"/>
      <c r="C14" s="16"/>
      <c r="D14" s="16" t="s">
        <v>242</v>
      </c>
      <c r="E14" s="16"/>
      <c r="F14" s="24">
        <f>C12+D12</f>
        <v>139</v>
      </c>
      <c r="G14" s="16"/>
      <c r="H14" s="16"/>
      <c r="I14" s="17"/>
      <c r="K14" s="330"/>
      <c r="L14" s="342"/>
      <c r="M14" s="331"/>
      <c r="N14" s="331"/>
      <c r="O14" s="331"/>
      <c r="P14" s="331"/>
      <c r="Q14" s="331"/>
      <c r="R14" s="331"/>
      <c r="S14" s="332"/>
      <c r="U14"/>
    </row>
    <row r="15" spans="1:25" ht="18" customHeight="1" thickBot="1">
      <c r="A15" s="18" t="s">
        <v>243</v>
      </c>
      <c r="B15" s="19"/>
      <c r="C15" s="16"/>
      <c r="D15" s="16"/>
      <c r="E15" s="16"/>
      <c r="F15" s="16"/>
      <c r="G15" s="16"/>
      <c r="H15" s="16"/>
      <c r="I15" s="17"/>
      <c r="K15" s="330"/>
      <c r="L15" s="334" t="s">
        <v>243</v>
      </c>
      <c r="M15" s="331"/>
      <c r="N15" s="331"/>
      <c r="O15" s="331"/>
      <c r="P15" s="331"/>
      <c r="Q15" s="331"/>
      <c r="R15" s="331"/>
      <c r="S15" s="332"/>
      <c r="U15"/>
    </row>
    <row r="16" spans="1:25">
      <c r="A16" s="14"/>
      <c r="B16" s="20"/>
      <c r="C16" s="396" t="s">
        <v>17</v>
      </c>
      <c r="D16" s="396"/>
      <c r="E16" s="396" t="s">
        <v>18</v>
      </c>
      <c r="F16" s="396"/>
      <c r="G16" s="396" t="s">
        <v>19</v>
      </c>
      <c r="H16" s="396"/>
      <c r="I16" s="17"/>
      <c r="K16" s="330"/>
      <c r="L16" s="392" t="s">
        <v>11</v>
      </c>
      <c r="M16" s="394" t="s">
        <v>17</v>
      </c>
      <c r="N16" s="394"/>
      <c r="O16" s="417" t="s">
        <v>18</v>
      </c>
      <c r="P16" s="418"/>
      <c r="Q16" s="394" t="s">
        <v>19</v>
      </c>
      <c r="R16" s="395"/>
      <c r="S16" s="332"/>
      <c r="U16"/>
    </row>
    <row r="17" spans="1:25">
      <c r="A17" s="14"/>
      <c r="B17" s="21" t="s">
        <v>11</v>
      </c>
      <c r="C17" s="270" t="s">
        <v>239</v>
      </c>
      <c r="D17" s="270" t="s">
        <v>240</v>
      </c>
      <c r="E17" s="270" t="s">
        <v>239</v>
      </c>
      <c r="F17" s="270" t="s">
        <v>240</v>
      </c>
      <c r="G17" s="270" t="s">
        <v>239</v>
      </c>
      <c r="H17" s="270" t="s">
        <v>240</v>
      </c>
      <c r="I17" s="17"/>
      <c r="K17" s="330"/>
      <c r="L17" s="393"/>
      <c r="M17" s="335" t="s">
        <v>33</v>
      </c>
      <c r="N17" s="335" t="s">
        <v>47</v>
      </c>
      <c r="O17" s="335" t="s">
        <v>239</v>
      </c>
      <c r="P17" s="335" t="s">
        <v>240</v>
      </c>
      <c r="Q17" s="335" t="s">
        <v>239</v>
      </c>
      <c r="R17" s="336" t="s">
        <v>240</v>
      </c>
      <c r="S17" s="332"/>
      <c r="U17"/>
    </row>
    <row r="18" spans="1:25">
      <c r="A18" s="14"/>
      <c r="B18" s="397" t="s">
        <v>244</v>
      </c>
      <c r="C18" s="22">
        <v>14</v>
      </c>
      <c r="D18" s="22">
        <v>0</v>
      </c>
      <c r="E18" s="22">
        <v>14</v>
      </c>
      <c r="F18" s="22"/>
      <c r="G18" s="22">
        <f>C18-E18</f>
        <v>0</v>
      </c>
      <c r="H18" s="22">
        <f>D18-F18</f>
        <v>0</v>
      </c>
      <c r="I18" s="17"/>
      <c r="K18" s="330"/>
      <c r="L18" s="337" t="s">
        <v>244</v>
      </c>
      <c r="M18" s="335">
        <f>COUNTIF(LPD!$E$8:$E$21,Summary!$O$17)</f>
        <v>14</v>
      </c>
      <c r="N18" s="335">
        <f>COUNTIF(LPD!$E$8:$E$21,Summary!$P$17)</f>
        <v>0</v>
      </c>
      <c r="O18" s="335">
        <f>COUNTIFS(LPD!$E$8:$E$21,Summary!$O$17,LPD!$H$8:$H$21,Summary!$O$16)</f>
        <v>14</v>
      </c>
      <c r="P18" s="335">
        <f>COUNTIFS(LPD!$E$8:$E$21,Summary!$P$17,LPD!$H$8:$H$21,Summary!$O$16)</f>
        <v>0</v>
      </c>
      <c r="Q18" s="335">
        <f>M18-O18</f>
        <v>0</v>
      </c>
      <c r="R18" s="336">
        <f>N18-P18</f>
        <v>0</v>
      </c>
      <c r="S18" s="332"/>
      <c r="U18"/>
    </row>
    <row r="19" spans="1:25" ht="15.6">
      <c r="A19" s="14"/>
      <c r="B19" s="398"/>
      <c r="C19" s="16"/>
      <c r="D19" s="16"/>
      <c r="E19" s="16"/>
      <c r="F19" s="16"/>
      <c r="G19" s="22">
        <f>C19-E19</f>
        <v>0</v>
      </c>
      <c r="H19" s="22">
        <f>D19-F19</f>
        <v>0</v>
      </c>
      <c r="I19" s="17"/>
      <c r="K19" s="330"/>
      <c r="L19" s="338" t="s">
        <v>422</v>
      </c>
      <c r="M19" s="339">
        <f>SUM(M18)</f>
        <v>14</v>
      </c>
      <c r="N19" s="339">
        <f t="shared" ref="N19:R19" si="9">SUM(N18)</f>
        <v>0</v>
      </c>
      <c r="O19" s="339">
        <f t="shared" si="9"/>
        <v>14</v>
      </c>
      <c r="P19" s="339">
        <f t="shared" si="9"/>
        <v>0</v>
      </c>
      <c r="Q19" s="339">
        <f t="shared" si="9"/>
        <v>0</v>
      </c>
      <c r="R19" s="340">
        <f t="shared" si="9"/>
        <v>0</v>
      </c>
      <c r="S19" s="332"/>
      <c r="U19"/>
    </row>
    <row r="20" spans="1:25">
      <c r="A20" s="14"/>
      <c r="B20" s="21" t="s">
        <v>17</v>
      </c>
      <c r="C20" s="22">
        <f>C18</f>
        <v>14</v>
      </c>
      <c r="D20" s="22">
        <f t="shared" ref="D20:H20" si="10">D18</f>
        <v>0</v>
      </c>
      <c r="E20" s="22">
        <f>SUM(E18:E19)</f>
        <v>14</v>
      </c>
      <c r="F20" s="22">
        <f>SUM(F18:F19)</f>
        <v>0</v>
      </c>
      <c r="G20" s="22">
        <f t="shared" si="10"/>
        <v>0</v>
      </c>
      <c r="H20" s="22">
        <f t="shared" si="10"/>
        <v>0</v>
      </c>
      <c r="I20" s="17"/>
      <c r="K20" s="330"/>
      <c r="L20" s="341" t="s">
        <v>423</v>
      </c>
      <c r="M20" s="419">
        <f>SUM(M19:N19)</f>
        <v>14</v>
      </c>
      <c r="N20" s="419"/>
      <c r="O20" s="419">
        <f>SUM(O19:P19)</f>
        <v>14</v>
      </c>
      <c r="P20" s="419"/>
      <c r="Q20" s="419">
        <f>SUM(Q19:R19)</f>
        <v>0</v>
      </c>
      <c r="R20" s="419"/>
      <c r="S20" s="332"/>
      <c r="U20"/>
    </row>
    <row r="21" spans="1:25" ht="15.6">
      <c r="A21" s="14"/>
      <c r="C21" s="16"/>
      <c r="D21" s="16"/>
      <c r="E21" s="16"/>
      <c r="F21" s="16"/>
      <c r="G21" s="16"/>
      <c r="H21" s="16"/>
      <c r="I21" s="17"/>
      <c r="K21" s="330"/>
      <c r="L21" s="342"/>
      <c r="M21" s="331"/>
      <c r="N21" s="331"/>
      <c r="O21" s="331"/>
      <c r="P21" s="331"/>
      <c r="Q21" s="331"/>
      <c r="R21" s="331"/>
      <c r="S21" s="332"/>
      <c r="U21"/>
    </row>
    <row r="22" spans="1:25" ht="15.6">
      <c r="A22" s="14"/>
      <c r="B22" s="15"/>
      <c r="C22" s="25" t="s">
        <v>245</v>
      </c>
      <c r="D22" s="15"/>
      <c r="E22" s="15"/>
      <c r="F22" s="24">
        <f>C20+D20</f>
        <v>14</v>
      </c>
      <c r="G22" s="15"/>
      <c r="H22" s="15"/>
      <c r="I22" s="17"/>
      <c r="K22" s="333" t="s">
        <v>246</v>
      </c>
      <c r="L22" s="334" t="s">
        <v>246</v>
      </c>
      <c r="M22" s="331"/>
      <c r="N22" s="331"/>
      <c r="O22" s="331"/>
      <c r="P22" s="331"/>
      <c r="Q22" s="331"/>
      <c r="R22" s="331"/>
      <c r="S22" s="332"/>
      <c r="U22"/>
    </row>
    <row r="23" spans="1:25" ht="18" customHeight="1" thickBot="1">
      <c r="A23" s="18" t="s">
        <v>246</v>
      </c>
      <c r="B23" s="19"/>
      <c r="C23" s="16"/>
      <c r="D23" s="16"/>
      <c r="E23" s="16"/>
      <c r="F23" s="16"/>
      <c r="G23" s="16"/>
      <c r="H23" s="16"/>
      <c r="I23" s="17"/>
      <c r="K23" s="330"/>
      <c r="L23" s="392" t="s">
        <v>11</v>
      </c>
      <c r="M23" s="394" t="s">
        <v>17</v>
      </c>
      <c r="N23" s="394"/>
      <c r="O23" s="343" t="s">
        <v>18</v>
      </c>
      <c r="P23" s="344"/>
      <c r="Q23" s="394" t="s">
        <v>19</v>
      </c>
      <c r="R23" s="395"/>
      <c r="S23" s="332"/>
      <c r="U23" s="392" t="s">
        <v>11</v>
      </c>
      <c r="V23" s="394" t="s">
        <v>17</v>
      </c>
      <c r="W23" s="394"/>
      <c r="X23" s="394" t="s">
        <v>18</v>
      </c>
      <c r="Y23" s="395"/>
    </row>
    <row r="24" spans="1:25">
      <c r="A24" s="14"/>
      <c r="B24" s="20"/>
      <c r="C24" s="396" t="s">
        <v>17</v>
      </c>
      <c r="D24" s="396"/>
      <c r="E24" s="396" t="s">
        <v>18</v>
      </c>
      <c r="F24" s="396"/>
      <c r="G24" s="396" t="s">
        <v>19</v>
      </c>
      <c r="H24" s="396"/>
      <c r="I24" s="17"/>
      <c r="K24" s="330"/>
      <c r="L24" s="393"/>
      <c r="M24" s="335" t="s">
        <v>33</v>
      </c>
      <c r="N24" s="335" t="s">
        <v>47</v>
      </c>
      <c r="O24" s="335" t="s">
        <v>239</v>
      </c>
      <c r="P24" s="335" t="s">
        <v>240</v>
      </c>
      <c r="Q24" s="335" t="s">
        <v>239</v>
      </c>
      <c r="R24" s="336" t="s">
        <v>240</v>
      </c>
      <c r="S24" s="332"/>
      <c r="U24" s="393"/>
      <c r="V24" s="335" t="s">
        <v>33</v>
      </c>
      <c r="W24" s="335" t="s">
        <v>47</v>
      </c>
      <c r="X24" s="335" t="s">
        <v>239</v>
      </c>
      <c r="Y24" s="336" t="s">
        <v>240</v>
      </c>
    </row>
    <row r="25" spans="1:25">
      <c r="A25" s="14"/>
      <c r="B25" s="21" t="s">
        <v>11</v>
      </c>
      <c r="C25" s="270" t="s">
        <v>239</v>
      </c>
      <c r="D25" s="270" t="s">
        <v>240</v>
      </c>
      <c r="E25" s="270" t="s">
        <v>239</v>
      </c>
      <c r="F25" s="270" t="s">
        <v>240</v>
      </c>
      <c r="G25" s="270" t="s">
        <v>239</v>
      </c>
      <c r="H25" s="270" t="s">
        <v>240</v>
      </c>
      <c r="I25" s="17"/>
      <c r="K25" s="330"/>
      <c r="L25" s="337" t="s">
        <v>14</v>
      </c>
      <c r="M25" s="335">
        <f>V25</f>
        <v>70</v>
      </c>
      <c r="N25" s="335">
        <f t="shared" ref="N25:P26" si="11">W25</f>
        <v>184</v>
      </c>
      <c r="O25" s="335">
        <f t="shared" si="11"/>
        <v>70</v>
      </c>
      <c r="P25" s="335">
        <f t="shared" si="11"/>
        <v>31</v>
      </c>
      <c r="Q25" s="335">
        <f t="shared" ref="Q25:Q26" si="12">M25-O25</f>
        <v>0</v>
      </c>
      <c r="R25" s="336">
        <f t="shared" ref="R25:R26" si="13">N25-P25</f>
        <v>153</v>
      </c>
      <c r="S25" s="332"/>
      <c r="U25" s="337" t="s">
        <v>261</v>
      </c>
      <c r="V25" s="335">
        <f>COUNTIFS('PID  '!$B$11:$B$298,Summary!$U25,'PID  '!$D$11:$D$298,Summary!$V$24)</f>
        <v>70</v>
      </c>
      <c r="W25" s="335">
        <f>COUNTIFS('PID  '!$B$11:$B$298,Summary!$U25,'PID  '!$D$11:$D$298,Summary!$W$24)</f>
        <v>184</v>
      </c>
      <c r="X25" s="335">
        <f>COUNTIFS('PID  '!$B$11:$B$298,Summary!$U25,'PID  '!$D$11:$D$298,Summary!$V$24,'PID  '!$H$11:$H$298,Summary!$X$23)</f>
        <v>70</v>
      </c>
      <c r="Y25" s="336">
        <f>COUNTIFS('PID  '!$B$11:$B$298,Summary!$U25,'PID  '!$D$11:$D$298,Summary!$W$24,'PID  '!$H$11:$H$298,Summary!$X$23)</f>
        <v>31</v>
      </c>
    </row>
    <row r="26" spans="1:25" ht="15.6">
      <c r="A26" s="14"/>
      <c r="B26" s="21" t="s">
        <v>14</v>
      </c>
      <c r="C26" s="22">
        <v>70</v>
      </c>
      <c r="D26" s="22">
        <v>184</v>
      </c>
      <c r="E26" s="22">
        <v>70</v>
      </c>
      <c r="F26" s="22">
        <v>31</v>
      </c>
      <c r="G26" s="294">
        <f>C26-E26</f>
        <v>0</v>
      </c>
      <c r="H26" s="22">
        <f>D26-F26</f>
        <v>153</v>
      </c>
      <c r="I26" s="17"/>
      <c r="K26" s="330"/>
      <c r="L26" s="337" t="s">
        <v>15</v>
      </c>
      <c r="M26" s="335">
        <f>V26</f>
        <v>0</v>
      </c>
      <c r="N26" s="335">
        <f t="shared" si="11"/>
        <v>34</v>
      </c>
      <c r="O26" s="335">
        <f t="shared" si="11"/>
        <v>0</v>
      </c>
      <c r="P26" s="335">
        <f t="shared" si="11"/>
        <v>13</v>
      </c>
      <c r="Q26" s="335">
        <f t="shared" si="12"/>
        <v>0</v>
      </c>
      <c r="R26" s="336">
        <f t="shared" si="13"/>
        <v>21</v>
      </c>
      <c r="S26" s="332"/>
      <c r="U26" s="337" t="s">
        <v>352</v>
      </c>
      <c r="V26" s="335">
        <f>COUNTIFS('PID  '!$B$11:$B$298,Summary!$U26,'PID  '!$D$11:$D$298,Summary!$V$24)</f>
        <v>0</v>
      </c>
      <c r="W26" s="335">
        <f>COUNTIFS('PID  '!$B$11:$B$298,Summary!$U26,'PID  '!$D$11:$D$298,Summary!$W$24)</f>
        <v>34</v>
      </c>
      <c r="X26" s="335">
        <f>COUNTIFS('PID  '!$B$11:$B$298,Summary!$U26,'PID  '!$D$11:$D$298,Summary!$V$24,'PID  '!$H$11:$H$298,Summary!$X$23)</f>
        <v>0</v>
      </c>
      <c r="Y26" s="336">
        <f>COUNTIFS('PID  '!$B$11:$B$298,Summary!$U26,'PID  '!$D$11:$D$298,Summary!$W$24,'PID  '!$H$11:$H$298,Summary!$X$23)</f>
        <v>13</v>
      </c>
    </row>
    <row r="27" spans="1:25" ht="15.6">
      <c r="A27" s="14"/>
      <c r="B27" s="21" t="s">
        <v>15</v>
      </c>
      <c r="C27" s="22"/>
      <c r="D27" s="22">
        <v>34</v>
      </c>
      <c r="E27" s="22"/>
      <c r="F27" s="22"/>
      <c r="G27" s="22">
        <f>C27-E27</f>
        <v>0</v>
      </c>
      <c r="H27" s="22">
        <f>D27-F27</f>
        <v>34</v>
      </c>
      <c r="I27" s="17"/>
      <c r="K27" s="330"/>
      <c r="L27" s="338" t="s">
        <v>422</v>
      </c>
      <c r="M27" s="339">
        <f t="shared" ref="M27:R27" si="14">SUM(M25:M26)</f>
        <v>70</v>
      </c>
      <c r="N27" s="339">
        <f t="shared" si="14"/>
        <v>218</v>
      </c>
      <c r="O27" s="339">
        <f t="shared" si="14"/>
        <v>70</v>
      </c>
      <c r="P27" s="339">
        <f t="shared" si="14"/>
        <v>44</v>
      </c>
      <c r="Q27" s="339">
        <f t="shared" si="14"/>
        <v>0</v>
      </c>
      <c r="R27" s="340">
        <f t="shared" si="14"/>
        <v>174</v>
      </c>
      <c r="S27" s="332"/>
      <c r="U27"/>
    </row>
    <row r="28" spans="1:25">
      <c r="A28" s="14"/>
      <c r="B28" s="21" t="s">
        <v>17</v>
      </c>
      <c r="C28" s="22">
        <f>SUM(C26:C27)</f>
        <v>70</v>
      </c>
      <c r="D28" s="22">
        <f t="shared" ref="D28:H28" si="15">SUM(D26:D27)</f>
        <v>218</v>
      </c>
      <c r="E28" s="22">
        <f t="shared" si="15"/>
        <v>70</v>
      </c>
      <c r="F28" s="22">
        <f t="shared" si="15"/>
        <v>31</v>
      </c>
      <c r="G28" s="22">
        <f t="shared" si="15"/>
        <v>0</v>
      </c>
      <c r="H28" s="22">
        <f t="shared" si="15"/>
        <v>187</v>
      </c>
      <c r="I28" s="17"/>
      <c r="K28" s="330"/>
      <c r="L28" s="341" t="s">
        <v>423</v>
      </c>
      <c r="M28" s="419">
        <f>SUM(M27:N27)</f>
        <v>288</v>
      </c>
      <c r="N28" s="419"/>
      <c r="O28" s="419">
        <f>SUM(O27:P27)</f>
        <v>114</v>
      </c>
      <c r="P28" s="419"/>
      <c r="Q28" s="419">
        <f>SUM(Q27:R27)</f>
        <v>174</v>
      </c>
      <c r="R28" s="419"/>
      <c r="S28" s="332"/>
      <c r="U28"/>
    </row>
    <row r="29" spans="1:25">
      <c r="A29" s="14"/>
      <c r="B29" s="23"/>
      <c r="C29" s="22"/>
      <c r="D29" s="22"/>
      <c r="E29" s="22"/>
      <c r="F29" s="22"/>
      <c r="G29" s="22"/>
      <c r="H29" s="22"/>
      <c r="I29" s="17"/>
      <c r="K29" s="330"/>
      <c r="L29" s="208"/>
      <c r="M29" s="345"/>
      <c r="N29" s="345"/>
      <c r="O29" s="345"/>
      <c r="P29" s="345"/>
      <c r="Q29" s="345"/>
      <c r="R29" s="345"/>
      <c r="S29" s="332"/>
      <c r="U29"/>
    </row>
    <row r="30" spans="1:25" ht="16.2" thickBot="1">
      <c r="A30" s="14"/>
      <c r="B30" s="15"/>
      <c r="C30" s="15" t="s">
        <v>247</v>
      </c>
      <c r="D30" s="15"/>
      <c r="E30" s="15"/>
      <c r="F30" s="24">
        <f>C28+D28</f>
        <v>288</v>
      </c>
      <c r="G30" s="15"/>
      <c r="H30" s="15"/>
      <c r="I30" s="17"/>
      <c r="K30" s="346"/>
      <c r="L30" s="347" t="s">
        <v>248</v>
      </c>
      <c r="M30" s="348"/>
      <c r="N30" s="348"/>
      <c r="O30" s="348"/>
      <c r="P30" s="349">
        <f>M12+M19+M27</f>
        <v>151</v>
      </c>
      <c r="Q30" s="348"/>
      <c r="R30" s="348"/>
      <c r="S30" s="350"/>
      <c r="U30"/>
    </row>
    <row r="31" spans="1:25" ht="15" customHeight="1" thickTop="1" thickBot="1">
      <c r="A31" s="26"/>
      <c r="B31" s="27" t="s">
        <v>248</v>
      </c>
      <c r="C31" s="28"/>
      <c r="D31" s="28"/>
      <c r="E31" s="28"/>
      <c r="F31" s="28"/>
      <c r="G31" s="28"/>
      <c r="H31" s="29">
        <f>C12+C20+C28</f>
        <v>151</v>
      </c>
      <c r="I31" s="30"/>
      <c r="K31" s="346"/>
      <c r="L31" s="351" t="s">
        <v>249</v>
      </c>
      <c r="M31" s="352"/>
      <c r="N31" s="352"/>
      <c r="O31" s="352"/>
      <c r="P31" s="353">
        <f>N12+N19+N27</f>
        <v>290</v>
      </c>
      <c r="Q31" s="352"/>
      <c r="R31" s="352"/>
      <c r="S31" s="350"/>
      <c r="U31"/>
    </row>
    <row r="32" spans="1:25" ht="15" customHeight="1" thickTop="1" thickBot="1">
      <c r="A32" s="31"/>
      <c r="B32" s="32" t="s">
        <v>249</v>
      </c>
      <c r="C32" s="33"/>
      <c r="D32" s="33"/>
      <c r="E32" s="33"/>
      <c r="F32" s="33"/>
      <c r="G32" s="33"/>
      <c r="H32" s="34">
        <f>D12+D20+D28</f>
        <v>290</v>
      </c>
      <c r="I32" s="35"/>
      <c r="K32" s="346"/>
      <c r="L32" s="208"/>
      <c r="M32" s="345"/>
      <c r="N32" s="345"/>
      <c r="O32" s="345"/>
      <c r="P32" s="354"/>
      <c r="Q32" s="345"/>
      <c r="R32" s="345"/>
      <c r="S32" s="350"/>
      <c r="U32"/>
    </row>
    <row r="33" spans="1:21" ht="15" customHeight="1" thickTop="1" thickBot="1">
      <c r="A33" s="14"/>
      <c r="B33" s="15"/>
      <c r="C33" s="16"/>
      <c r="D33" s="16"/>
      <c r="E33" s="16"/>
      <c r="F33" s="16"/>
      <c r="G33" s="16"/>
      <c r="H33" s="16"/>
      <c r="I33" s="17"/>
      <c r="K33" s="346"/>
      <c r="L33" s="355" t="s">
        <v>250</v>
      </c>
      <c r="M33" s="356"/>
      <c r="N33" s="356"/>
      <c r="O33" s="356"/>
      <c r="P33" s="357">
        <f>O12+O19+O27</f>
        <v>151</v>
      </c>
      <c r="Q33" s="356"/>
      <c r="R33" s="356"/>
      <c r="S33" s="350"/>
      <c r="U33"/>
    </row>
    <row r="34" spans="1:21" ht="15" customHeight="1" thickTop="1" thickBot="1">
      <c r="A34" s="36"/>
      <c r="B34" s="37" t="s">
        <v>250</v>
      </c>
      <c r="C34" s="38"/>
      <c r="D34" s="38"/>
      <c r="E34" s="38"/>
      <c r="F34" s="38"/>
      <c r="G34" s="38"/>
      <c r="H34" s="39">
        <f>E12+E20+E28</f>
        <v>151</v>
      </c>
      <c r="I34" s="40"/>
      <c r="K34" s="346"/>
      <c r="L34" s="358" t="s">
        <v>251</v>
      </c>
      <c r="M34" s="359"/>
      <c r="N34" s="359"/>
      <c r="O34" s="359"/>
      <c r="P34" s="360">
        <f>P12+P19+P27</f>
        <v>88</v>
      </c>
      <c r="Q34" s="359"/>
      <c r="R34" s="359"/>
      <c r="S34" s="350"/>
      <c r="U34"/>
    </row>
    <row r="35" spans="1:21" ht="15" customHeight="1" thickTop="1" thickBot="1">
      <c r="A35" s="41"/>
      <c r="B35" s="42" t="s">
        <v>251</v>
      </c>
      <c r="C35" s="43"/>
      <c r="D35" s="43"/>
      <c r="E35" s="43"/>
      <c r="F35" s="43"/>
      <c r="G35" s="43"/>
      <c r="H35" s="44">
        <f>F12+F28+F20</f>
        <v>75</v>
      </c>
      <c r="I35" s="45"/>
      <c r="K35" s="346"/>
      <c r="L35" s="208"/>
      <c r="M35" s="345"/>
      <c r="N35" s="345"/>
      <c r="O35" s="345"/>
      <c r="P35" s="354"/>
      <c r="Q35" s="345"/>
      <c r="R35" s="345"/>
      <c r="S35" s="350"/>
      <c r="U35"/>
    </row>
    <row r="36" spans="1:21" ht="15" customHeight="1" thickTop="1" thickBot="1">
      <c r="A36" s="14"/>
      <c r="B36" s="15"/>
      <c r="C36" s="16"/>
      <c r="D36" s="16"/>
      <c r="E36" s="16"/>
      <c r="F36" s="16"/>
      <c r="G36" s="16"/>
      <c r="H36" s="16"/>
      <c r="I36" s="17"/>
      <c r="K36" s="346"/>
      <c r="L36" s="347" t="s">
        <v>252</v>
      </c>
      <c r="M36" s="348"/>
      <c r="N36" s="348"/>
      <c r="O36" s="348"/>
      <c r="P36" s="349">
        <f>Q12+Q19+Q27</f>
        <v>0</v>
      </c>
      <c r="Q36" s="348"/>
      <c r="R36" s="348"/>
      <c r="S36" s="350"/>
      <c r="U36"/>
    </row>
    <row r="37" spans="1:21" ht="15" customHeight="1" thickTop="1" thickBot="1">
      <c r="A37" s="46"/>
      <c r="B37" s="47" t="s">
        <v>252</v>
      </c>
      <c r="C37" s="48"/>
      <c r="D37" s="48"/>
      <c r="E37" s="48"/>
      <c r="F37" s="48"/>
      <c r="G37" s="48"/>
      <c r="H37" s="49">
        <f>G12+G28+G20</f>
        <v>0</v>
      </c>
      <c r="I37" s="50"/>
      <c r="K37" s="346"/>
      <c r="L37" s="361" t="s">
        <v>253</v>
      </c>
      <c r="M37" s="362"/>
      <c r="N37" s="362"/>
      <c r="O37" s="362"/>
      <c r="P37" s="363">
        <f>R12+R19+R27</f>
        <v>202</v>
      </c>
      <c r="Q37" s="362"/>
      <c r="R37" s="362"/>
      <c r="S37" s="350"/>
      <c r="U37"/>
    </row>
    <row r="38" spans="1:21" ht="15" customHeight="1" thickTop="1" thickBot="1">
      <c r="A38" s="51"/>
      <c r="B38" s="52" t="s">
        <v>253</v>
      </c>
      <c r="C38" s="53"/>
      <c r="D38" s="53"/>
      <c r="E38" s="53"/>
      <c r="F38" s="53"/>
      <c r="G38" s="53"/>
      <c r="H38" s="54">
        <f>H12+H28+H20</f>
        <v>215</v>
      </c>
      <c r="I38" s="55"/>
      <c r="K38" s="364"/>
      <c r="L38" s="365"/>
      <c r="M38" s="366"/>
      <c r="N38" s="366"/>
      <c r="O38" s="366"/>
      <c r="P38" s="366"/>
      <c r="Q38" s="366"/>
      <c r="R38" s="366"/>
      <c r="S38" s="367"/>
      <c r="U38"/>
    </row>
    <row r="39" spans="1:21" ht="16.2" thickTop="1" thickBot="1">
      <c r="A39" s="56"/>
      <c r="B39" s="57"/>
      <c r="C39" s="58"/>
      <c r="D39" s="58"/>
      <c r="E39" s="58"/>
      <c r="F39" s="58"/>
      <c r="G39" s="58"/>
      <c r="H39" s="58"/>
      <c r="I39" s="59"/>
      <c r="U39"/>
    </row>
    <row r="40" spans="1:21">
      <c r="U40"/>
    </row>
    <row r="41" spans="1:21">
      <c r="U41"/>
    </row>
    <row r="42" spans="1:21">
      <c r="U42"/>
    </row>
    <row r="43" spans="1:21">
      <c r="U43"/>
    </row>
    <row r="44" spans="1:21">
      <c r="U44"/>
    </row>
    <row r="45" spans="1:21">
      <c r="U45"/>
    </row>
    <row r="46" spans="1:21">
      <c r="U46"/>
    </row>
    <row r="47" spans="1:21">
      <c r="U47"/>
    </row>
    <row r="48" spans="1:21">
      <c r="U48"/>
    </row>
    <row r="49" spans="21:21">
      <c r="U49"/>
    </row>
    <row r="50" spans="21:21">
      <c r="U50"/>
    </row>
    <row r="51" spans="21:21">
      <c r="U51"/>
    </row>
    <row r="52" spans="21:21">
      <c r="U52"/>
    </row>
    <row r="53" spans="21:21">
      <c r="U53"/>
    </row>
    <row r="54" spans="21:21">
      <c r="U54"/>
    </row>
    <row r="55" spans="21:21">
      <c r="U55"/>
    </row>
    <row r="56" spans="21:21">
      <c r="U56"/>
    </row>
    <row r="57" spans="21:21">
      <c r="U57"/>
    </row>
    <row r="58" spans="21:21">
      <c r="U58"/>
    </row>
    <row r="59" spans="21:21">
      <c r="U59"/>
    </row>
    <row r="60" spans="21:21">
      <c r="U60"/>
    </row>
    <row r="61" spans="21:21">
      <c r="U61"/>
    </row>
    <row r="62" spans="21:21">
      <c r="U62"/>
    </row>
    <row r="63" spans="21:21">
      <c r="U63"/>
    </row>
    <row r="64" spans="21:21">
      <c r="U64"/>
    </row>
    <row r="65" spans="21:21">
      <c r="U65"/>
    </row>
    <row r="66" spans="21:21">
      <c r="U66"/>
    </row>
    <row r="67" spans="21:21">
      <c r="U67"/>
    </row>
    <row r="68" spans="21:21">
      <c r="U68"/>
    </row>
    <row r="69" spans="21:21">
      <c r="U69"/>
    </row>
    <row r="70" spans="21:21">
      <c r="U70"/>
    </row>
    <row r="71" spans="21:21">
      <c r="U71"/>
    </row>
    <row r="72" spans="21:21">
      <c r="U72"/>
    </row>
    <row r="73" spans="21:21">
      <c r="U73"/>
    </row>
    <row r="74" spans="21:21">
      <c r="U74"/>
    </row>
    <row r="75" spans="21:21">
      <c r="U75"/>
    </row>
    <row r="76" spans="21:21">
      <c r="U76"/>
    </row>
    <row r="77" spans="21:21">
      <c r="U77"/>
    </row>
    <row r="78" spans="21:21">
      <c r="U78"/>
    </row>
    <row r="79" spans="21:21">
      <c r="U79"/>
    </row>
    <row r="80" spans="21:21">
      <c r="U80"/>
    </row>
    <row r="81" spans="21:21">
      <c r="U81"/>
    </row>
    <row r="82" spans="21:21">
      <c r="U82"/>
    </row>
    <row r="83" spans="21:21">
      <c r="U83"/>
    </row>
    <row r="84" spans="21:21">
      <c r="U84"/>
    </row>
    <row r="85" spans="21:21">
      <c r="U85"/>
    </row>
    <row r="86" spans="21:21">
      <c r="U86"/>
    </row>
    <row r="87" spans="21:21">
      <c r="U87"/>
    </row>
    <row r="88" spans="21:21">
      <c r="U88"/>
    </row>
    <row r="89" spans="21:21">
      <c r="U89"/>
    </row>
    <row r="90" spans="21:21">
      <c r="U90"/>
    </row>
    <row r="91" spans="21:21">
      <c r="U91"/>
    </row>
    <row r="92" spans="21:21">
      <c r="U92"/>
    </row>
    <row r="93" spans="21:21">
      <c r="U93"/>
    </row>
    <row r="94" spans="21:21">
      <c r="U94"/>
    </row>
    <row r="95" spans="21:21">
      <c r="U95"/>
    </row>
    <row r="96" spans="21:21">
      <c r="U96"/>
    </row>
    <row r="97" spans="21:21">
      <c r="U97"/>
    </row>
    <row r="98" spans="21:21">
      <c r="U98"/>
    </row>
    <row r="99" spans="21:21">
      <c r="U99"/>
    </row>
    <row r="100" spans="21:21">
      <c r="U100"/>
    </row>
    <row r="101" spans="21:21">
      <c r="U101"/>
    </row>
    <row r="102" spans="21:21">
      <c r="U102"/>
    </row>
    <row r="103" spans="21:21">
      <c r="U103"/>
    </row>
    <row r="104" spans="21:21">
      <c r="U104"/>
    </row>
    <row r="105" spans="21:21">
      <c r="U105"/>
    </row>
    <row r="106" spans="21:21">
      <c r="U106"/>
    </row>
    <row r="107" spans="21:21">
      <c r="U107"/>
    </row>
    <row r="108" spans="21:21">
      <c r="U108"/>
    </row>
    <row r="109" spans="21:21">
      <c r="U109"/>
    </row>
    <row r="110" spans="21:21">
      <c r="U110"/>
    </row>
    <row r="111" spans="21:21">
      <c r="U111"/>
    </row>
    <row r="112" spans="21:21">
      <c r="U112"/>
    </row>
    <row r="113" spans="21:21">
      <c r="U113"/>
    </row>
    <row r="114" spans="21:21">
      <c r="U114"/>
    </row>
    <row r="115" spans="21:21">
      <c r="U115"/>
    </row>
    <row r="116" spans="21:21">
      <c r="U116"/>
    </row>
    <row r="117" spans="21:21">
      <c r="U117"/>
    </row>
    <row r="118" spans="21:21">
      <c r="U118"/>
    </row>
    <row r="119" spans="21:21">
      <c r="U119"/>
    </row>
    <row r="120" spans="21:21">
      <c r="U120"/>
    </row>
    <row r="121" spans="21:21">
      <c r="U121"/>
    </row>
    <row r="122" spans="21:21">
      <c r="U122"/>
    </row>
    <row r="123" spans="21:21">
      <c r="U123"/>
    </row>
    <row r="124" spans="21:21">
      <c r="U124"/>
    </row>
    <row r="125" spans="21:21">
      <c r="U125"/>
    </row>
    <row r="126" spans="21:21">
      <c r="U126"/>
    </row>
    <row r="127" spans="21:21">
      <c r="U127"/>
    </row>
    <row r="128" spans="21:21">
      <c r="U128"/>
    </row>
    <row r="129" spans="21:21">
      <c r="U129"/>
    </row>
    <row r="130" spans="21:21">
      <c r="U130"/>
    </row>
    <row r="131" spans="21:21">
      <c r="U131"/>
    </row>
    <row r="132" spans="21:21">
      <c r="U132"/>
    </row>
    <row r="133" spans="21:21">
      <c r="U133"/>
    </row>
    <row r="134" spans="21:21">
      <c r="U134"/>
    </row>
    <row r="135" spans="21:21">
      <c r="U135"/>
    </row>
    <row r="136" spans="21:21">
      <c r="U136"/>
    </row>
    <row r="137" spans="21:21">
      <c r="U137"/>
    </row>
    <row r="138" spans="21:21">
      <c r="U138"/>
    </row>
    <row r="139" spans="21:21">
      <c r="U139"/>
    </row>
    <row r="140" spans="21:21">
      <c r="U140"/>
    </row>
    <row r="141" spans="21:21">
      <c r="U141"/>
    </row>
    <row r="142" spans="21:21">
      <c r="U142"/>
    </row>
    <row r="143" spans="21:21">
      <c r="U143"/>
    </row>
    <row r="144" spans="21:21">
      <c r="U144"/>
    </row>
    <row r="145" spans="21:21">
      <c r="U145"/>
    </row>
    <row r="146" spans="21:21">
      <c r="U146"/>
    </row>
    <row r="147" spans="21:21">
      <c r="U147"/>
    </row>
    <row r="148" spans="21:21">
      <c r="U148"/>
    </row>
    <row r="149" spans="21:21">
      <c r="U149"/>
    </row>
    <row r="150" spans="21:21">
      <c r="U150"/>
    </row>
    <row r="151" spans="21:21">
      <c r="U151"/>
    </row>
    <row r="152" spans="21:21">
      <c r="U152"/>
    </row>
    <row r="153" spans="21:21">
      <c r="U153"/>
    </row>
    <row r="154" spans="21:21">
      <c r="U154"/>
    </row>
    <row r="155" spans="21:21">
      <c r="U155"/>
    </row>
    <row r="156" spans="21:21">
      <c r="U156"/>
    </row>
    <row r="157" spans="21:21">
      <c r="U157"/>
    </row>
    <row r="158" spans="21:21">
      <c r="U158"/>
    </row>
    <row r="159" spans="21:21">
      <c r="U159"/>
    </row>
    <row r="160" spans="21:21">
      <c r="U160"/>
    </row>
    <row r="161" spans="21:21">
      <c r="U161"/>
    </row>
    <row r="162" spans="21:21">
      <c r="U162"/>
    </row>
    <row r="163" spans="21:21">
      <c r="U163"/>
    </row>
    <row r="164" spans="21:21">
      <c r="U164"/>
    </row>
    <row r="165" spans="21:21">
      <c r="U165"/>
    </row>
    <row r="166" spans="21:21">
      <c r="U166"/>
    </row>
    <row r="167" spans="21:21">
      <c r="U167"/>
    </row>
    <row r="168" spans="21:21">
      <c r="U168"/>
    </row>
    <row r="169" spans="21:21">
      <c r="U169"/>
    </row>
    <row r="170" spans="21:21">
      <c r="U170"/>
    </row>
    <row r="171" spans="21:21">
      <c r="U171"/>
    </row>
    <row r="172" spans="21:21">
      <c r="U172"/>
    </row>
    <row r="173" spans="21:21">
      <c r="U173"/>
    </row>
    <row r="174" spans="21:21">
      <c r="U174"/>
    </row>
    <row r="175" spans="21:21">
      <c r="U175"/>
    </row>
    <row r="176" spans="21:21">
      <c r="U176"/>
    </row>
    <row r="177" spans="21:21">
      <c r="U177"/>
    </row>
    <row r="178" spans="21:21">
      <c r="U178"/>
    </row>
    <row r="179" spans="21:21">
      <c r="U179"/>
    </row>
    <row r="180" spans="21:21">
      <c r="U180"/>
    </row>
    <row r="181" spans="21:21">
      <c r="U181"/>
    </row>
    <row r="182" spans="21:21">
      <c r="U182"/>
    </row>
    <row r="183" spans="21:21">
      <c r="U183"/>
    </row>
    <row r="184" spans="21:21">
      <c r="U184"/>
    </row>
    <row r="185" spans="21:21">
      <c r="U185"/>
    </row>
    <row r="186" spans="21:21">
      <c r="U186"/>
    </row>
    <row r="187" spans="21:21">
      <c r="U187"/>
    </row>
    <row r="188" spans="21:21">
      <c r="U188"/>
    </row>
    <row r="189" spans="21:21">
      <c r="U189"/>
    </row>
    <row r="190" spans="21:21">
      <c r="U190"/>
    </row>
    <row r="191" spans="21:21">
      <c r="U191"/>
    </row>
    <row r="192" spans="21:21">
      <c r="U192"/>
    </row>
    <row r="193" spans="21:21">
      <c r="U193"/>
    </row>
    <row r="194" spans="21:21">
      <c r="U194"/>
    </row>
    <row r="195" spans="21:21">
      <c r="U195"/>
    </row>
    <row r="196" spans="21:21">
      <c r="U196"/>
    </row>
    <row r="197" spans="21:21">
      <c r="U197"/>
    </row>
    <row r="198" spans="21:21">
      <c r="U198"/>
    </row>
    <row r="199" spans="21:21">
      <c r="U199"/>
    </row>
    <row r="200" spans="21:21">
      <c r="U200"/>
    </row>
    <row r="201" spans="21:21">
      <c r="U201"/>
    </row>
    <row r="202" spans="21:21">
      <c r="U202"/>
    </row>
    <row r="203" spans="21:21">
      <c r="U203"/>
    </row>
    <row r="204" spans="21:21">
      <c r="U204"/>
    </row>
    <row r="205" spans="21:21">
      <c r="U205"/>
    </row>
    <row r="206" spans="21:21">
      <c r="U206"/>
    </row>
    <row r="207" spans="21:21">
      <c r="U207"/>
    </row>
    <row r="208" spans="21:21">
      <c r="U208"/>
    </row>
    <row r="209" spans="21:21">
      <c r="U209"/>
    </row>
    <row r="210" spans="21:21">
      <c r="U210"/>
    </row>
    <row r="211" spans="21:21">
      <c r="U211"/>
    </row>
    <row r="212" spans="21:21">
      <c r="U212"/>
    </row>
    <row r="213" spans="21:21">
      <c r="U213"/>
    </row>
    <row r="214" spans="21:21">
      <c r="U214"/>
    </row>
    <row r="215" spans="21:21">
      <c r="U215"/>
    </row>
    <row r="216" spans="21:21">
      <c r="U216"/>
    </row>
    <row r="217" spans="21:21">
      <c r="U217"/>
    </row>
    <row r="218" spans="21:21">
      <c r="U218"/>
    </row>
    <row r="219" spans="21:21">
      <c r="U219"/>
    </row>
    <row r="220" spans="21:21">
      <c r="U220"/>
    </row>
    <row r="221" spans="21:21">
      <c r="U221"/>
    </row>
    <row r="222" spans="21:21">
      <c r="U222"/>
    </row>
    <row r="223" spans="21:21">
      <c r="U223"/>
    </row>
    <row r="224" spans="21:21">
      <c r="U224"/>
    </row>
    <row r="225" spans="21:21">
      <c r="U225"/>
    </row>
    <row r="226" spans="21:21">
      <c r="U226"/>
    </row>
    <row r="227" spans="21:21">
      <c r="U227"/>
    </row>
    <row r="228" spans="21:21">
      <c r="U228"/>
    </row>
    <row r="229" spans="21:21">
      <c r="U229"/>
    </row>
    <row r="230" spans="21:21">
      <c r="U230"/>
    </row>
    <row r="231" spans="21:21">
      <c r="U231"/>
    </row>
    <row r="232" spans="21:21">
      <c r="U232"/>
    </row>
    <row r="233" spans="21:21">
      <c r="U233"/>
    </row>
    <row r="234" spans="21:21">
      <c r="U234"/>
    </row>
    <row r="235" spans="21:21">
      <c r="U235"/>
    </row>
    <row r="236" spans="21:21">
      <c r="U236"/>
    </row>
    <row r="237" spans="21:21">
      <c r="U237"/>
    </row>
    <row r="238" spans="21:21">
      <c r="U238"/>
    </row>
    <row r="239" spans="21:21">
      <c r="U239"/>
    </row>
    <row r="240" spans="21:21">
      <c r="U240"/>
    </row>
    <row r="241" spans="21:21">
      <c r="U241"/>
    </row>
    <row r="242" spans="21:21">
      <c r="U242"/>
    </row>
    <row r="243" spans="21:21">
      <c r="U243"/>
    </row>
    <row r="244" spans="21:21">
      <c r="U244"/>
    </row>
    <row r="245" spans="21:21">
      <c r="U245"/>
    </row>
    <row r="246" spans="21:21">
      <c r="U246"/>
    </row>
    <row r="247" spans="21:21">
      <c r="U247"/>
    </row>
    <row r="248" spans="21:21">
      <c r="U248"/>
    </row>
    <row r="249" spans="21:21">
      <c r="U249"/>
    </row>
    <row r="250" spans="21:21">
      <c r="U250"/>
    </row>
    <row r="251" spans="21:21">
      <c r="U251"/>
    </row>
    <row r="252" spans="21:21">
      <c r="U252"/>
    </row>
    <row r="253" spans="21:21">
      <c r="U253"/>
    </row>
    <row r="254" spans="21:21">
      <c r="U254"/>
    </row>
    <row r="255" spans="21:21">
      <c r="U255"/>
    </row>
    <row r="256" spans="21:21">
      <c r="U256"/>
    </row>
    <row r="257" spans="21:21">
      <c r="U257"/>
    </row>
    <row r="258" spans="21:21">
      <c r="U258"/>
    </row>
    <row r="259" spans="21:21">
      <c r="U259"/>
    </row>
    <row r="260" spans="21:21">
      <c r="U260"/>
    </row>
    <row r="261" spans="21:21">
      <c r="U261"/>
    </row>
    <row r="262" spans="21:21">
      <c r="U262"/>
    </row>
    <row r="263" spans="21:21">
      <c r="U263"/>
    </row>
    <row r="264" spans="21:21">
      <c r="U264"/>
    </row>
    <row r="265" spans="21:21">
      <c r="U265"/>
    </row>
    <row r="266" spans="21:21">
      <c r="U266"/>
    </row>
    <row r="267" spans="21:21">
      <c r="U267"/>
    </row>
    <row r="268" spans="21:21">
      <c r="U268"/>
    </row>
    <row r="269" spans="21:21">
      <c r="U269"/>
    </row>
    <row r="270" spans="21:21">
      <c r="U270"/>
    </row>
    <row r="271" spans="21:21">
      <c r="U271"/>
    </row>
    <row r="272" spans="21:21">
      <c r="U272"/>
    </row>
    <row r="273" spans="21:21">
      <c r="U273"/>
    </row>
    <row r="274" spans="21:21">
      <c r="U274"/>
    </row>
    <row r="275" spans="21:21">
      <c r="U275"/>
    </row>
    <row r="276" spans="21:21">
      <c r="U276"/>
    </row>
    <row r="277" spans="21:21">
      <c r="U277"/>
    </row>
    <row r="278" spans="21:21">
      <c r="U278"/>
    </row>
    <row r="279" spans="21:21">
      <c r="U279"/>
    </row>
    <row r="280" spans="21:21">
      <c r="U280"/>
    </row>
    <row r="281" spans="21:21">
      <c r="U281"/>
    </row>
    <row r="282" spans="21:21">
      <c r="U282"/>
    </row>
    <row r="283" spans="21:21">
      <c r="U283"/>
    </row>
    <row r="284" spans="21:21">
      <c r="U284"/>
    </row>
    <row r="285" spans="21:21">
      <c r="U285"/>
    </row>
    <row r="286" spans="21:21">
      <c r="U286"/>
    </row>
    <row r="287" spans="21:21">
      <c r="U287"/>
    </row>
    <row r="288" spans="21:21">
      <c r="U288"/>
    </row>
    <row r="289" spans="21:21">
      <c r="U289"/>
    </row>
    <row r="290" spans="21:21">
      <c r="U290"/>
    </row>
    <row r="291" spans="21:21">
      <c r="U291"/>
    </row>
    <row r="292" spans="21:21">
      <c r="U292"/>
    </row>
    <row r="293" spans="21:21">
      <c r="U293"/>
    </row>
    <row r="294" spans="21:21">
      <c r="U294"/>
    </row>
    <row r="295" spans="21:21">
      <c r="U295"/>
    </row>
    <row r="296" spans="21:21">
      <c r="U296"/>
    </row>
    <row r="297" spans="21:21">
      <c r="U297"/>
    </row>
    <row r="298" spans="21:21">
      <c r="U298"/>
    </row>
    <row r="299" spans="21:21">
      <c r="U299"/>
    </row>
    <row r="300" spans="21:21">
      <c r="U300"/>
    </row>
    <row r="301" spans="21:21">
      <c r="U301"/>
    </row>
    <row r="302" spans="21:21">
      <c r="U302"/>
    </row>
    <row r="303" spans="21:21">
      <c r="U303"/>
    </row>
    <row r="304" spans="21:21">
      <c r="U304"/>
    </row>
    <row r="305" spans="21:21">
      <c r="U305"/>
    </row>
    <row r="306" spans="21:21">
      <c r="U306"/>
    </row>
    <row r="307" spans="21:21">
      <c r="U307"/>
    </row>
    <row r="308" spans="21:21">
      <c r="U308"/>
    </row>
    <row r="309" spans="21:21">
      <c r="U309"/>
    </row>
    <row r="310" spans="21:21">
      <c r="U310"/>
    </row>
    <row r="311" spans="21:21">
      <c r="U311"/>
    </row>
    <row r="312" spans="21:21">
      <c r="U312"/>
    </row>
  </sheetData>
  <mergeCells count="42">
    <mergeCell ref="M28:N28"/>
    <mergeCell ref="O28:P28"/>
    <mergeCell ref="Q28:R28"/>
    <mergeCell ref="M20:N20"/>
    <mergeCell ref="O20:P20"/>
    <mergeCell ref="Q20:R20"/>
    <mergeCell ref="L23:L24"/>
    <mergeCell ref="M23:N23"/>
    <mergeCell ref="Q23:R23"/>
    <mergeCell ref="M13:N13"/>
    <mergeCell ref="O13:P13"/>
    <mergeCell ref="Q13:R13"/>
    <mergeCell ref="L16:L17"/>
    <mergeCell ref="M16:N16"/>
    <mergeCell ref="O16:P16"/>
    <mergeCell ref="Q16:R16"/>
    <mergeCell ref="K1:S1"/>
    <mergeCell ref="K2:S2"/>
    <mergeCell ref="K3:S3"/>
    <mergeCell ref="L6:L7"/>
    <mergeCell ref="M6:N6"/>
    <mergeCell ref="O6:P6"/>
    <mergeCell ref="Q6:R6"/>
    <mergeCell ref="A1:I1"/>
    <mergeCell ref="A2:I2"/>
    <mergeCell ref="A3:I3"/>
    <mergeCell ref="C6:D6"/>
    <mergeCell ref="E6:F6"/>
    <mergeCell ref="G6:H6"/>
    <mergeCell ref="C16:D16"/>
    <mergeCell ref="E16:F16"/>
    <mergeCell ref="G16:H16"/>
    <mergeCell ref="B18:B19"/>
    <mergeCell ref="C24:D24"/>
    <mergeCell ref="E24:F24"/>
    <mergeCell ref="G24:H24"/>
    <mergeCell ref="U6:U7"/>
    <mergeCell ref="V6:W6"/>
    <mergeCell ref="X6:Y6"/>
    <mergeCell ref="U23:U24"/>
    <mergeCell ref="V23:W23"/>
    <mergeCell ref="X23:Y23"/>
  </mergeCells>
  <pageMargins left="0.7" right="0.7" top="0.75" bottom="0.75" header="0.3" footer="0.3"/>
  <pageSetup scale="96" orientation="portrait" r:id="rId1"/>
  <headerFooter>
    <oddFooter>&amp;C&amp;"arial,Regular"&amp;11Saudi Aramco: Company General Use</oddFooter>
    <evenFooter>&amp;C&amp;"arial,Regular"&amp;11Saudi Aramco: Company General Use</evenFooter>
    <firstFooter>&amp;C&amp;"arial,Regular"&amp;11Saudi Aramco: Company General Use</first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S146"/>
  <sheetViews>
    <sheetView showGridLines="0" topLeftCell="A5" zoomScale="70" zoomScaleNormal="70" zoomScaleSheetLayoutView="99" workbookViewId="0">
      <pane ySplit="1" topLeftCell="A6" activePane="bottomLeft" state="frozen"/>
      <selection activeCell="A5" sqref="A5"/>
      <selection pane="bottomLeft" activeCell="I19" sqref="I19:I130"/>
    </sheetView>
  </sheetViews>
  <sheetFormatPr defaultColWidth="9.109375" defaultRowHeight="12.6"/>
  <cols>
    <col min="1" max="1" width="5.109375" customWidth="1"/>
    <col min="2" max="2" width="14.44140625" customWidth="1"/>
    <col min="3" max="3" width="20.109375" customWidth="1"/>
    <col min="4" max="4" width="56.109375" customWidth="1"/>
    <col min="5" max="5" width="4.6640625" customWidth="1"/>
    <col min="6" max="6" width="11.6640625" customWidth="1"/>
    <col min="7" max="7" width="9.5546875" customWidth="1"/>
    <col min="8" max="8" width="10.109375" customWidth="1"/>
    <col min="9" max="9" width="10" customWidth="1"/>
    <col min="10" max="10" width="9.5546875" customWidth="1"/>
    <col min="11" max="11" width="13.33203125" customWidth="1"/>
    <col min="12" max="12" width="22.44140625" customWidth="1"/>
    <col min="13" max="13" width="4.109375" customWidth="1"/>
    <col min="14" max="14" width="31.44140625" customWidth="1"/>
    <col min="15" max="15" width="4.33203125" customWidth="1"/>
    <col min="16" max="16" width="4.44140625" bestFit="1" customWidth="1"/>
    <col min="17" max="17" width="3" bestFit="1" customWidth="1"/>
    <col min="19" max="19" width="6.44140625" bestFit="1" customWidth="1"/>
  </cols>
  <sheetData>
    <row r="1" spans="1:19" s="124" customFormat="1" ht="23.4" thickBot="1">
      <c r="A1" s="420" t="s">
        <v>21</v>
      </c>
      <c r="B1" s="421"/>
      <c r="C1" s="421"/>
      <c r="D1" s="421"/>
      <c r="E1" s="118" t="s">
        <v>27</v>
      </c>
      <c r="F1" s="119"/>
      <c r="G1" s="120">
        <v>6600029847</v>
      </c>
      <c r="H1" s="120" t="s">
        <v>28</v>
      </c>
      <c r="I1" s="121" t="s">
        <v>418</v>
      </c>
      <c r="J1" s="120" t="s">
        <v>25</v>
      </c>
      <c r="K1" s="119"/>
      <c r="L1" s="120" t="s">
        <v>30</v>
      </c>
      <c r="M1" s="122"/>
      <c r="N1" s="123"/>
    </row>
    <row r="2" spans="1:19" s="132" customFormat="1" ht="27" thickBot="1">
      <c r="A2" s="125" t="s">
        <v>24</v>
      </c>
      <c r="B2" s="126"/>
      <c r="C2" s="126"/>
      <c r="D2" s="126"/>
      <c r="E2" s="127" t="s">
        <v>22</v>
      </c>
      <c r="F2" s="128"/>
      <c r="G2" s="129"/>
      <c r="H2" s="129" t="s">
        <v>23</v>
      </c>
      <c r="I2" s="121">
        <v>0</v>
      </c>
      <c r="J2" s="129" t="s">
        <v>26</v>
      </c>
      <c r="K2" s="128"/>
      <c r="L2" s="120" t="s">
        <v>31</v>
      </c>
      <c r="M2" s="130"/>
      <c r="N2" s="131"/>
    </row>
    <row r="3" spans="1:19" s="124" customFormat="1" ht="14.4" thickBot="1">
      <c r="A3" s="133" t="s">
        <v>29</v>
      </c>
      <c r="B3" s="134"/>
      <c r="C3" s="134"/>
      <c r="D3" s="134"/>
      <c r="E3" s="134"/>
      <c r="F3" s="134"/>
      <c r="G3" s="134"/>
      <c r="H3" s="135"/>
      <c r="I3" s="135"/>
      <c r="J3" s="136"/>
      <c r="K3" s="137"/>
      <c r="L3" s="137"/>
      <c r="M3" s="138"/>
      <c r="N3" s="139"/>
    </row>
    <row r="4" spans="1:19" s="124" customFormat="1" ht="13.8">
      <c r="A4" s="140" t="s">
        <v>419</v>
      </c>
      <c r="B4" s="141"/>
      <c r="C4" s="141"/>
      <c r="D4" s="141"/>
      <c r="E4" s="142"/>
      <c r="F4" s="143"/>
      <c r="G4" s="143"/>
      <c r="H4" s="144"/>
      <c r="I4" s="144"/>
      <c r="J4" s="145"/>
      <c r="K4" s="144"/>
      <c r="L4" s="144"/>
      <c r="M4" s="146"/>
      <c r="N4" s="147"/>
    </row>
    <row r="5" spans="1:19" s="151" customFormat="1" ht="57" customHeight="1">
      <c r="A5" s="148" t="s">
        <v>12</v>
      </c>
      <c r="B5" s="148" t="s">
        <v>13</v>
      </c>
      <c r="C5" s="148" t="s">
        <v>11</v>
      </c>
      <c r="D5" s="148" t="s">
        <v>7</v>
      </c>
      <c r="E5" s="149" t="s">
        <v>8</v>
      </c>
      <c r="F5" s="149" t="s">
        <v>0</v>
      </c>
      <c r="G5" s="150" t="s">
        <v>10</v>
      </c>
      <c r="H5" s="150" t="s">
        <v>2</v>
      </c>
      <c r="I5" s="150" t="s">
        <v>5</v>
      </c>
      <c r="J5" s="149" t="s">
        <v>3</v>
      </c>
      <c r="K5" s="150" t="s">
        <v>9</v>
      </c>
      <c r="L5" s="148" t="s">
        <v>4</v>
      </c>
      <c r="M5" s="150" t="s">
        <v>6</v>
      </c>
      <c r="N5" s="148" t="s">
        <v>1</v>
      </c>
      <c r="P5" s="422">
        <v>42920</v>
      </c>
      <c r="Q5" s="423"/>
      <c r="R5" s="423"/>
      <c r="S5" s="423"/>
    </row>
    <row r="6" spans="1:19" ht="51" customHeight="1">
      <c r="A6" s="162">
        <v>7</v>
      </c>
      <c r="B6" s="157"/>
      <c r="C6" s="158" t="s">
        <v>32</v>
      </c>
      <c r="D6" s="159" t="s">
        <v>36</v>
      </c>
      <c r="E6" s="89" t="s">
        <v>33</v>
      </c>
      <c r="F6" s="90">
        <v>42295</v>
      </c>
      <c r="G6" s="91" t="s">
        <v>34</v>
      </c>
      <c r="H6" s="92" t="s">
        <v>32</v>
      </c>
      <c r="I6" s="160" t="s">
        <v>386</v>
      </c>
      <c r="J6" s="93">
        <v>42305</v>
      </c>
      <c r="K6" s="94"/>
      <c r="L6" s="161"/>
      <c r="M6" s="95"/>
      <c r="N6" s="156" t="s">
        <v>387</v>
      </c>
      <c r="O6" s="153"/>
      <c r="P6" s="373">
        <v>7</v>
      </c>
      <c r="Q6" s="373" t="s">
        <v>33</v>
      </c>
      <c r="R6" s="373" t="s">
        <v>386</v>
      </c>
      <c r="S6" s="373">
        <v>42305</v>
      </c>
    </row>
    <row r="7" spans="1:19" ht="78.75" customHeight="1">
      <c r="A7" s="156">
        <v>8</v>
      </c>
      <c r="B7" s="157"/>
      <c r="C7" s="158" t="s">
        <v>32</v>
      </c>
      <c r="D7" s="159" t="s">
        <v>37</v>
      </c>
      <c r="E7" s="89" t="s">
        <v>33</v>
      </c>
      <c r="F7" s="90">
        <v>42295</v>
      </c>
      <c r="G7" s="91" t="s">
        <v>34</v>
      </c>
      <c r="H7" s="92" t="s">
        <v>32</v>
      </c>
      <c r="I7" s="160" t="s">
        <v>386</v>
      </c>
      <c r="J7" s="93">
        <v>42305</v>
      </c>
      <c r="K7" s="163"/>
      <c r="L7" s="161"/>
      <c r="M7" s="164"/>
      <c r="N7" s="156" t="s">
        <v>387</v>
      </c>
      <c r="O7" s="153"/>
      <c r="P7" s="373">
        <v>8</v>
      </c>
      <c r="Q7" s="373" t="s">
        <v>33</v>
      </c>
      <c r="R7" s="373" t="s">
        <v>386</v>
      </c>
      <c r="S7" s="373">
        <v>42305</v>
      </c>
    </row>
    <row r="8" spans="1:19" ht="55.5" customHeight="1">
      <c r="A8" s="162">
        <v>9</v>
      </c>
      <c r="B8" s="157"/>
      <c r="C8" s="158" t="s">
        <v>32</v>
      </c>
      <c r="D8" s="159" t="s">
        <v>38</v>
      </c>
      <c r="E8" s="89" t="s">
        <v>33</v>
      </c>
      <c r="F8" s="90">
        <v>42295</v>
      </c>
      <c r="G8" s="91" t="s">
        <v>34</v>
      </c>
      <c r="H8" s="92" t="s">
        <v>32</v>
      </c>
      <c r="I8" s="160" t="s">
        <v>386</v>
      </c>
      <c r="J8" s="93">
        <v>42305</v>
      </c>
      <c r="K8" s="163"/>
      <c r="L8" s="161"/>
      <c r="M8" s="164"/>
      <c r="N8" s="156" t="s">
        <v>387</v>
      </c>
      <c r="O8" s="153"/>
      <c r="P8" s="373">
        <v>9</v>
      </c>
      <c r="Q8" s="373" t="s">
        <v>33</v>
      </c>
      <c r="R8" s="373" t="s">
        <v>386</v>
      </c>
      <c r="S8" s="373">
        <v>42305</v>
      </c>
    </row>
    <row r="9" spans="1:19" ht="37.5" customHeight="1">
      <c r="A9" s="156">
        <v>10</v>
      </c>
      <c r="B9" s="157"/>
      <c r="C9" s="158" t="s">
        <v>32</v>
      </c>
      <c r="D9" s="159" t="s">
        <v>382</v>
      </c>
      <c r="E9" s="89" t="s">
        <v>33</v>
      </c>
      <c r="F9" s="90">
        <v>42295</v>
      </c>
      <c r="G9" s="91" t="s">
        <v>34</v>
      </c>
      <c r="H9" s="92" t="s">
        <v>32</v>
      </c>
      <c r="I9" s="160" t="s">
        <v>386</v>
      </c>
      <c r="J9" s="93">
        <v>42305</v>
      </c>
      <c r="K9" s="163"/>
      <c r="L9" s="161"/>
      <c r="M9" s="164"/>
      <c r="N9" s="156" t="s">
        <v>387</v>
      </c>
      <c r="O9" s="153"/>
      <c r="P9" s="373">
        <v>10</v>
      </c>
      <c r="Q9" s="373" t="s">
        <v>33</v>
      </c>
      <c r="R9" s="373" t="s">
        <v>386</v>
      </c>
      <c r="S9" s="373">
        <v>42305</v>
      </c>
    </row>
    <row r="10" spans="1:19" ht="52.5" customHeight="1">
      <c r="A10" s="162">
        <v>11</v>
      </c>
      <c r="B10" s="157"/>
      <c r="C10" s="158" t="s">
        <v>32</v>
      </c>
      <c r="D10" s="159" t="s">
        <v>383</v>
      </c>
      <c r="E10" s="89" t="s">
        <v>33</v>
      </c>
      <c r="F10" s="90">
        <v>42295</v>
      </c>
      <c r="G10" s="91" t="s">
        <v>34</v>
      </c>
      <c r="H10" s="92" t="s">
        <v>32</v>
      </c>
      <c r="I10" s="160" t="s">
        <v>386</v>
      </c>
      <c r="J10" s="93">
        <v>42305</v>
      </c>
      <c r="K10" s="163"/>
      <c r="L10" s="161"/>
      <c r="M10" s="164"/>
      <c r="N10" s="156" t="s">
        <v>387</v>
      </c>
      <c r="O10" s="153"/>
      <c r="P10" s="373">
        <v>11</v>
      </c>
      <c r="Q10" s="373" t="s">
        <v>33</v>
      </c>
      <c r="R10" s="373" t="s">
        <v>386</v>
      </c>
      <c r="S10" s="373">
        <v>42305</v>
      </c>
    </row>
    <row r="11" spans="1:19" ht="108.75" customHeight="1">
      <c r="A11" s="156">
        <v>12</v>
      </c>
      <c r="B11" s="157"/>
      <c r="C11" s="158" t="s">
        <v>32</v>
      </c>
      <c r="D11" s="159" t="s">
        <v>39</v>
      </c>
      <c r="E11" s="89" t="s">
        <v>33</v>
      </c>
      <c r="F11" s="90">
        <v>42295</v>
      </c>
      <c r="G11" s="91" t="s">
        <v>34</v>
      </c>
      <c r="H11" s="92" t="s">
        <v>32</v>
      </c>
      <c r="I11" s="160" t="s">
        <v>386</v>
      </c>
      <c r="J11" s="93">
        <v>42305</v>
      </c>
      <c r="K11" s="163"/>
      <c r="L11" s="161"/>
      <c r="M11" s="164"/>
      <c r="N11" s="156" t="s">
        <v>387</v>
      </c>
      <c r="O11" s="153"/>
      <c r="P11" s="373">
        <v>12</v>
      </c>
      <c r="Q11" s="373" t="s">
        <v>33</v>
      </c>
      <c r="R11" s="373" t="s">
        <v>386</v>
      </c>
      <c r="S11" s="373">
        <v>42305</v>
      </c>
    </row>
    <row r="12" spans="1:19" ht="24.9" customHeight="1">
      <c r="A12" s="162">
        <v>13</v>
      </c>
      <c r="B12" s="157"/>
      <c r="C12" s="158" t="s">
        <v>32</v>
      </c>
      <c r="D12" s="159" t="s">
        <v>40</v>
      </c>
      <c r="E12" s="89" t="s">
        <v>33</v>
      </c>
      <c r="F12" s="90">
        <v>42295</v>
      </c>
      <c r="G12" s="91" t="s">
        <v>34</v>
      </c>
      <c r="H12" s="92" t="s">
        <v>32</v>
      </c>
      <c r="I12" s="160" t="s">
        <v>386</v>
      </c>
      <c r="J12" s="93">
        <v>42305</v>
      </c>
      <c r="K12" s="163"/>
      <c r="L12" s="161"/>
      <c r="M12" s="164"/>
      <c r="N12" s="156" t="s">
        <v>387</v>
      </c>
      <c r="O12" s="153"/>
      <c r="P12" s="373">
        <v>13</v>
      </c>
      <c r="Q12" s="373" t="s">
        <v>33</v>
      </c>
      <c r="R12" s="373" t="s">
        <v>386</v>
      </c>
      <c r="S12" s="373">
        <v>42305</v>
      </c>
    </row>
    <row r="13" spans="1:19" ht="51" customHeight="1">
      <c r="A13" s="156">
        <v>14</v>
      </c>
      <c r="B13" s="157"/>
      <c r="C13" s="158" t="s">
        <v>32</v>
      </c>
      <c r="D13" s="159" t="s">
        <v>41</v>
      </c>
      <c r="E13" s="89" t="s">
        <v>33</v>
      </c>
      <c r="F13" s="90">
        <v>42295</v>
      </c>
      <c r="G13" s="91" t="s">
        <v>34</v>
      </c>
      <c r="H13" s="92" t="s">
        <v>32</v>
      </c>
      <c r="I13" s="160" t="s">
        <v>386</v>
      </c>
      <c r="J13" s="93">
        <v>42305</v>
      </c>
      <c r="K13" s="163"/>
      <c r="L13" s="161"/>
      <c r="M13" s="164"/>
      <c r="N13" s="156" t="s">
        <v>409</v>
      </c>
      <c r="O13" s="153"/>
      <c r="P13" s="373">
        <v>14</v>
      </c>
      <c r="Q13" s="373" t="s">
        <v>33</v>
      </c>
      <c r="R13" s="373" t="s">
        <v>386</v>
      </c>
      <c r="S13" s="373">
        <v>42305</v>
      </c>
    </row>
    <row r="14" spans="1:19" ht="24.9" customHeight="1">
      <c r="A14" s="162">
        <v>15</v>
      </c>
      <c r="B14" s="157"/>
      <c r="C14" s="158" t="s">
        <v>32</v>
      </c>
      <c r="D14" s="165" t="s">
        <v>42</v>
      </c>
      <c r="E14" s="89" t="s">
        <v>33</v>
      </c>
      <c r="F14" s="90">
        <v>42295</v>
      </c>
      <c r="G14" s="91" t="s">
        <v>34</v>
      </c>
      <c r="H14" s="92" t="s">
        <v>32</v>
      </c>
      <c r="I14" s="160" t="s">
        <v>386</v>
      </c>
      <c r="J14" s="93">
        <v>42305</v>
      </c>
      <c r="K14" s="163"/>
      <c r="L14" s="161"/>
      <c r="M14" s="164"/>
      <c r="N14" s="156" t="s">
        <v>410</v>
      </c>
      <c r="O14" s="153"/>
      <c r="P14" s="373">
        <v>15</v>
      </c>
      <c r="Q14" s="373" t="s">
        <v>33</v>
      </c>
      <c r="R14" s="373" t="s">
        <v>386</v>
      </c>
      <c r="S14" s="373">
        <v>42305</v>
      </c>
    </row>
    <row r="15" spans="1:19" ht="33" customHeight="1">
      <c r="A15" s="156">
        <v>16</v>
      </c>
      <c r="B15" s="157"/>
      <c r="C15" s="158" t="s">
        <v>32</v>
      </c>
      <c r="D15" s="282" t="s">
        <v>44</v>
      </c>
      <c r="E15" s="89" t="s">
        <v>33</v>
      </c>
      <c r="F15" s="90">
        <v>42295</v>
      </c>
      <c r="G15" s="91" t="s">
        <v>34</v>
      </c>
      <c r="H15" s="92" t="s">
        <v>32</v>
      </c>
      <c r="I15" s="160" t="s">
        <v>386</v>
      </c>
      <c r="J15" s="93">
        <v>42548</v>
      </c>
      <c r="K15" s="94"/>
      <c r="L15" s="161"/>
      <c r="M15" s="164"/>
      <c r="N15" s="156" t="s">
        <v>43</v>
      </c>
      <c r="O15" s="153"/>
      <c r="P15" s="373">
        <v>16</v>
      </c>
      <c r="Q15" s="373" t="s">
        <v>33</v>
      </c>
      <c r="R15" s="373" t="s">
        <v>386</v>
      </c>
      <c r="S15" s="373">
        <v>42548</v>
      </c>
    </row>
    <row r="16" spans="1:19" s="169" customFormat="1" ht="33" customHeight="1">
      <c r="A16" s="374">
        <v>17</v>
      </c>
      <c r="B16" s="375"/>
      <c r="C16" s="376" t="s">
        <v>32</v>
      </c>
      <c r="D16" s="377" t="s">
        <v>45</v>
      </c>
      <c r="E16" s="378" t="s">
        <v>33</v>
      </c>
      <c r="F16" s="379">
        <v>42295</v>
      </c>
      <c r="G16" s="380" t="s">
        <v>34</v>
      </c>
      <c r="H16" s="381" t="s">
        <v>32</v>
      </c>
      <c r="I16" s="382" t="s">
        <v>386</v>
      </c>
      <c r="J16" s="383" t="s">
        <v>420</v>
      </c>
      <c r="K16" s="384"/>
      <c r="L16" s="385"/>
      <c r="M16" s="386"/>
      <c r="N16" s="387" t="s">
        <v>43</v>
      </c>
      <c r="O16" s="169" t="s">
        <v>420</v>
      </c>
      <c r="P16" s="373">
        <v>17</v>
      </c>
      <c r="Q16" s="373" t="s">
        <v>33</v>
      </c>
      <c r="R16" s="373" t="s">
        <v>46</v>
      </c>
      <c r="S16" s="372"/>
    </row>
    <row r="17" spans="1:19" ht="32.25" customHeight="1">
      <c r="A17" s="387">
        <v>18</v>
      </c>
      <c r="B17" s="375"/>
      <c r="C17" s="376" t="s">
        <v>32</v>
      </c>
      <c r="D17" s="388" t="s">
        <v>384</v>
      </c>
      <c r="E17" s="378" t="s">
        <v>33</v>
      </c>
      <c r="F17" s="379">
        <v>42295</v>
      </c>
      <c r="G17" s="380" t="s">
        <v>34</v>
      </c>
      <c r="H17" s="381" t="s">
        <v>32</v>
      </c>
      <c r="I17" s="376" t="s">
        <v>386</v>
      </c>
      <c r="J17" s="389" t="s">
        <v>420</v>
      </c>
      <c r="K17" s="384"/>
      <c r="L17" s="385"/>
      <c r="M17" s="386"/>
      <c r="N17" s="387" t="s">
        <v>35</v>
      </c>
      <c r="O17" s="153" t="s">
        <v>420</v>
      </c>
      <c r="P17" s="373">
        <v>18</v>
      </c>
      <c r="Q17" s="373" t="s">
        <v>33</v>
      </c>
      <c r="R17" s="373" t="s">
        <v>46</v>
      </c>
      <c r="S17" s="373"/>
    </row>
    <row r="18" spans="1:19" ht="42.75" customHeight="1">
      <c r="A18" s="374">
        <v>19</v>
      </c>
      <c r="B18" s="375"/>
      <c r="C18" s="376" t="s">
        <v>32</v>
      </c>
      <c r="D18" s="388" t="s">
        <v>385</v>
      </c>
      <c r="E18" s="378" t="s">
        <v>33</v>
      </c>
      <c r="F18" s="379">
        <v>42295</v>
      </c>
      <c r="G18" s="380" t="s">
        <v>34</v>
      </c>
      <c r="H18" s="381" t="s">
        <v>32</v>
      </c>
      <c r="I18" s="376" t="s">
        <v>386</v>
      </c>
      <c r="J18" s="389" t="s">
        <v>420</v>
      </c>
      <c r="K18" s="384"/>
      <c r="L18" s="385"/>
      <c r="M18" s="386"/>
      <c r="N18" s="387" t="s">
        <v>35</v>
      </c>
      <c r="O18" s="153" t="s">
        <v>420</v>
      </c>
      <c r="P18" s="373">
        <v>19</v>
      </c>
      <c r="Q18" s="373" t="s">
        <v>33</v>
      </c>
      <c r="R18" s="373" t="s">
        <v>46</v>
      </c>
      <c r="S18" s="373"/>
    </row>
    <row r="19" spans="1:19" ht="26.4">
      <c r="A19" s="152">
        <v>57</v>
      </c>
      <c r="B19" s="154"/>
      <c r="C19" s="167" t="s">
        <v>15</v>
      </c>
      <c r="D19" s="171" t="s">
        <v>49</v>
      </c>
      <c r="E19" s="10" t="s">
        <v>47</v>
      </c>
      <c r="F19" s="11">
        <v>42291</v>
      </c>
      <c r="G19" s="8" t="s">
        <v>50</v>
      </c>
      <c r="H19" s="9" t="s">
        <v>48</v>
      </c>
      <c r="I19" s="173" t="s">
        <v>46</v>
      </c>
      <c r="J19" s="3"/>
      <c r="K19" s="4"/>
      <c r="L19" s="155"/>
      <c r="M19" s="1"/>
      <c r="N19" s="155" t="s">
        <v>51</v>
      </c>
      <c r="O19" s="153"/>
      <c r="P19" s="373">
        <v>57</v>
      </c>
      <c r="Q19" s="373" t="s">
        <v>47</v>
      </c>
      <c r="R19" s="373" t="s">
        <v>46</v>
      </c>
      <c r="S19" s="373"/>
    </row>
    <row r="20" spans="1:19" ht="26.4">
      <c r="A20" s="154">
        <v>58</v>
      </c>
      <c r="B20" s="154"/>
      <c r="C20" s="167" t="s">
        <v>15</v>
      </c>
      <c r="D20" s="175" t="s">
        <v>52</v>
      </c>
      <c r="E20" s="10" t="s">
        <v>47</v>
      </c>
      <c r="F20" s="11">
        <v>42291</v>
      </c>
      <c r="G20" s="8" t="s">
        <v>50</v>
      </c>
      <c r="H20" s="9" t="s">
        <v>48</v>
      </c>
      <c r="I20" s="173" t="s">
        <v>46</v>
      </c>
      <c r="J20" s="3"/>
      <c r="K20" s="4"/>
      <c r="L20" s="155"/>
      <c r="M20" s="1"/>
      <c r="N20" s="155" t="s">
        <v>51</v>
      </c>
      <c r="O20" s="153"/>
      <c r="P20" s="373">
        <v>58</v>
      </c>
      <c r="Q20" s="373" t="s">
        <v>47</v>
      </c>
      <c r="R20" s="373" t="s">
        <v>46</v>
      </c>
      <c r="S20" s="373"/>
    </row>
    <row r="21" spans="1:19" ht="26.4">
      <c r="A21" s="162">
        <v>59</v>
      </c>
      <c r="B21" s="156"/>
      <c r="C21" s="160" t="s">
        <v>15</v>
      </c>
      <c r="D21" s="172" t="s">
        <v>53</v>
      </c>
      <c r="E21" s="89" t="s">
        <v>33</v>
      </c>
      <c r="F21" s="96">
        <v>42291</v>
      </c>
      <c r="G21" s="97" t="s">
        <v>50</v>
      </c>
      <c r="H21" s="98" t="s">
        <v>48</v>
      </c>
      <c r="I21" s="160" t="s">
        <v>386</v>
      </c>
      <c r="J21" s="93">
        <v>42305</v>
      </c>
      <c r="K21" s="94"/>
      <c r="L21" s="161"/>
      <c r="M21" s="95"/>
      <c r="N21" s="161" t="s">
        <v>391</v>
      </c>
      <c r="O21" s="153"/>
      <c r="P21" s="373">
        <v>59</v>
      </c>
      <c r="Q21" s="373" t="s">
        <v>33</v>
      </c>
      <c r="R21" s="373" t="s">
        <v>386</v>
      </c>
      <c r="S21" s="373">
        <v>42305</v>
      </c>
    </row>
    <row r="22" spans="1:19" ht="26.4">
      <c r="A22" s="154">
        <v>60</v>
      </c>
      <c r="B22" s="154"/>
      <c r="C22" s="167" t="s">
        <v>15</v>
      </c>
      <c r="D22" s="171" t="s">
        <v>54</v>
      </c>
      <c r="E22" s="6" t="s">
        <v>47</v>
      </c>
      <c r="F22" s="11">
        <v>42291</v>
      </c>
      <c r="G22" s="8" t="s">
        <v>50</v>
      </c>
      <c r="H22" s="9" t="s">
        <v>48</v>
      </c>
      <c r="I22" s="173" t="s">
        <v>46</v>
      </c>
      <c r="J22" s="3"/>
      <c r="K22" s="4"/>
      <c r="L22" s="155"/>
      <c r="M22" s="1"/>
      <c r="N22" s="155" t="s">
        <v>51</v>
      </c>
      <c r="P22" s="373">
        <v>60</v>
      </c>
      <c r="Q22" s="373" t="s">
        <v>47</v>
      </c>
      <c r="R22" s="373" t="s">
        <v>46</v>
      </c>
      <c r="S22" s="373"/>
    </row>
    <row r="23" spans="1:19" ht="26.4">
      <c r="A23" s="152">
        <v>61</v>
      </c>
      <c r="B23" s="154"/>
      <c r="C23" s="167" t="s">
        <v>15</v>
      </c>
      <c r="D23" s="171" t="s">
        <v>55</v>
      </c>
      <c r="E23" s="6" t="s">
        <v>47</v>
      </c>
      <c r="F23" s="11">
        <v>42291</v>
      </c>
      <c r="G23" s="8" t="s">
        <v>50</v>
      </c>
      <c r="H23" s="9" t="s">
        <v>48</v>
      </c>
      <c r="I23" s="173" t="s">
        <v>46</v>
      </c>
      <c r="J23" s="3"/>
      <c r="K23" s="4"/>
      <c r="L23" s="155"/>
      <c r="M23" s="1"/>
      <c r="N23" s="155" t="s">
        <v>51</v>
      </c>
      <c r="P23" s="373">
        <v>61</v>
      </c>
      <c r="Q23" s="373" t="s">
        <v>47</v>
      </c>
      <c r="R23" s="373" t="s">
        <v>46</v>
      </c>
      <c r="S23" s="373"/>
    </row>
    <row r="24" spans="1:19" ht="26.4">
      <c r="A24" s="154">
        <v>62</v>
      </c>
      <c r="B24" s="154"/>
      <c r="C24" s="167" t="s">
        <v>15</v>
      </c>
      <c r="D24" s="171" t="s">
        <v>56</v>
      </c>
      <c r="E24" s="10" t="s">
        <v>47</v>
      </c>
      <c r="F24" s="11">
        <v>42291</v>
      </c>
      <c r="G24" s="8" t="s">
        <v>50</v>
      </c>
      <c r="H24" s="9" t="s">
        <v>48</v>
      </c>
      <c r="I24" s="173" t="s">
        <v>46</v>
      </c>
      <c r="J24" s="3"/>
      <c r="K24" s="4"/>
      <c r="L24" s="155"/>
      <c r="M24" s="1"/>
      <c r="N24" s="155" t="s">
        <v>51</v>
      </c>
      <c r="P24" s="373">
        <v>62</v>
      </c>
      <c r="Q24" s="373" t="s">
        <v>47</v>
      </c>
      <c r="R24" s="373" t="s">
        <v>46</v>
      </c>
      <c r="S24" s="373"/>
    </row>
    <row r="25" spans="1:19" ht="26.4">
      <c r="A25" s="152">
        <v>63</v>
      </c>
      <c r="B25" s="154"/>
      <c r="C25" s="167" t="s">
        <v>15</v>
      </c>
      <c r="D25" s="171" t="s">
        <v>57</v>
      </c>
      <c r="E25" s="6" t="s">
        <v>47</v>
      </c>
      <c r="F25" s="11">
        <v>42291</v>
      </c>
      <c r="G25" s="8" t="s">
        <v>50</v>
      </c>
      <c r="H25" s="9" t="s">
        <v>48</v>
      </c>
      <c r="I25" s="173" t="s">
        <v>46</v>
      </c>
      <c r="J25" s="174"/>
      <c r="K25" s="174"/>
      <c r="L25" s="155"/>
      <c r="M25" s="170"/>
      <c r="N25" s="155" t="s">
        <v>51</v>
      </c>
      <c r="P25" s="373">
        <v>63</v>
      </c>
      <c r="Q25" s="373" t="s">
        <v>47</v>
      </c>
      <c r="R25" s="373" t="s">
        <v>46</v>
      </c>
      <c r="S25" s="373"/>
    </row>
    <row r="26" spans="1:19" ht="26.4">
      <c r="A26" s="154">
        <v>64</v>
      </c>
      <c r="B26" s="154"/>
      <c r="C26" s="167" t="s">
        <v>15</v>
      </c>
      <c r="D26" s="171" t="s">
        <v>58</v>
      </c>
      <c r="E26" s="6" t="s">
        <v>47</v>
      </c>
      <c r="F26" s="11">
        <v>42291</v>
      </c>
      <c r="G26" s="8" t="s">
        <v>50</v>
      </c>
      <c r="H26" s="9" t="s">
        <v>48</v>
      </c>
      <c r="I26" s="173" t="s">
        <v>46</v>
      </c>
      <c r="J26" s="174"/>
      <c r="K26" s="174"/>
      <c r="L26" s="155"/>
      <c r="M26" s="170"/>
      <c r="N26" s="155" t="s">
        <v>51</v>
      </c>
      <c r="P26" s="373">
        <v>64</v>
      </c>
      <c r="Q26" s="373" t="s">
        <v>47</v>
      </c>
      <c r="R26" s="373" t="s">
        <v>46</v>
      </c>
      <c r="S26" s="373"/>
    </row>
    <row r="27" spans="1:19" ht="26.4">
      <c r="A27" s="162">
        <v>65</v>
      </c>
      <c r="B27" s="156"/>
      <c r="C27" s="160" t="s">
        <v>15</v>
      </c>
      <c r="D27" s="172" t="s">
        <v>59</v>
      </c>
      <c r="E27" s="112" t="s">
        <v>33</v>
      </c>
      <c r="F27" s="96">
        <v>42291</v>
      </c>
      <c r="G27" s="97" t="s">
        <v>50</v>
      </c>
      <c r="H27" s="98" t="s">
        <v>48</v>
      </c>
      <c r="I27" s="306" t="s">
        <v>386</v>
      </c>
      <c r="J27" s="307">
        <v>42436</v>
      </c>
      <c r="K27" s="163"/>
      <c r="L27" s="161"/>
      <c r="M27" s="164"/>
      <c r="N27" s="161" t="s">
        <v>51</v>
      </c>
      <c r="P27" s="373">
        <v>65</v>
      </c>
      <c r="Q27" s="373" t="s">
        <v>33</v>
      </c>
      <c r="R27" s="373" t="s">
        <v>386</v>
      </c>
      <c r="S27" s="373">
        <v>42436</v>
      </c>
    </row>
    <row r="28" spans="1:19" ht="26.4">
      <c r="A28" s="156">
        <v>66</v>
      </c>
      <c r="B28" s="156"/>
      <c r="C28" s="160" t="s">
        <v>15</v>
      </c>
      <c r="D28" s="172" t="s">
        <v>60</v>
      </c>
      <c r="E28" s="89" t="s">
        <v>33</v>
      </c>
      <c r="F28" s="96">
        <v>42291</v>
      </c>
      <c r="G28" s="97" t="s">
        <v>50</v>
      </c>
      <c r="H28" s="98" t="s">
        <v>48</v>
      </c>
      <c r="I28" s="306" t="s">
        <v>386</v>
      </c>
      <c r="J28" s="93">
        <v>42436</v>
      </c>
      <c r="K28" s="163"/>
      <c r="L28" s="161"/>
      <c r="M28" s="164"/>
      <c r="N28" s="161" t="s">
        <v>51</v>
      </c>
      <c r="P28" s="373">
        <v>66</v>
      </c>
      <c r="Q28" s="373" t="s">
        <v>33</v>
      </c>
      <c r="R28" s="373" t="s">
        <v>386</v>
      </c>
      <c r="S28" s="373">
        <v>42436</v>
      </c>
    </row>
    <row r="29" spans="1:19" ht="52.8">
      <c r="A29" s="162">
        <v>67</v>
      </c>
      <c r="B29" s="156"/>
      <c r="C29" s="160" t="s">
        <v>15</v>
      </c>
      <c r="D29" s="308" t="s">
        <v>61</v>
      </c>
      <c r="E29" s="112" t="s">
        <v>47</v>
      </c>
      <c r="F29" s="96">
        <v>42291</v>
      </c>
      <c r="G29" s="97" t="s">
        <v>50</v>
      </c>
      <c r="H29" s="98" t="s">
        <v>48</v>
      </c>
      <c r="I29" s="306" t="s">
        <v>386</v>
      </c>
      <c r="J29" s="307">
        <v>42436</v>
      </c>
      <c r="K29" s="163"/>
      <c r="L29" s="161"/>
      <c r="M29" s="164"/>
      <c r="N29" s="161" t="s">
        <v>51</v>
      </c>
      <c r="P29" s="373">
        <v>67</v>
      </c>
      <c r="Q29" s="373" t="s">
        <v>47</v>
      </c>
      <c r="R29" s="373" t="s">
        <v>386</v>
      </c>
      <c r="S29" s="373">
        <v>42436</v>
      </c>
    </row>
    <row r="30" spans="1:19" ht="39.6">
      <c r="A30" s="154">
        <v>68</v>
      </c>
      <c r="B30" s="154"/>
      <c r="C30" s="167" t="s">
        <v>15</v>
      </c>
      <c r="D30" s="171" t="s">
        <v>62</v>
      </c>
      <c r="E30" s="10" t="s">
        <v>47</v>
      </c>
      <c r="F30" s="11">
        <v>42291</v>
      </c>
      <c r="G30" s="8" t="s">
        <v>50</v>
      </c>
      <c r="H30" s="9" t="s">
        <v>48</v>
      </c>
      <c r="I30" s="173" t="s">
        <v>46</v>
      </c>
      <c r="J30" s="174"/>
      <c r="K30" s="174"/>
      <c r="L30" s="155"/>
      <c r="M30" s="170"/>
      <c r="N30" s="155" t="s">
        <v>51</v>
      </c>
      <c r="P30" s="373">
        <v>68</v>
      </c>
      <c r="Q30" s="373" t="s">
        <v>47</v>
      </c>
      <c r="R30" s="373" t="s">
        <v>46</v>
      </c>
      <c r="S30" s="373"/>
    </row>
    <row r="31" spans="1:19" ht="26.4">
      <c r="A31" s="152">
        <v>69</v>
      </c>
      <c r="B31" s="154"/>
      <c r="C31" s="167" t="s">
        <v>15</v>
      </c>
      <c r="D31" s="5" t="s">
        <v>63</v>
      </c>
      <c r="E31" s="10" t="s">
        <v>47</v>
      </c>
      <c r="F31" s="11">
        <v>42291</v>
      </c>
      <c r="G31" s="8" t="s">
        <v>50</v>
      </c>
      <c r="H31" s="9" t="s">
        <v>48</v>
      </c>
      <c r="I31" s="173" t="s">
        <v>46</v>
      </c>
      <c r="J31" s="174"/>
      <c r="K31" s="174"/>
      <c r="L31" s="155"/>
      <c r="M31" s="170"/>
      <c r="N31" s="155" t="s">
        <v>51</v>
      </c>
      <c r="P31" s="373">
        <v>69</v>
      </c>
      <c r="Q31" s="373" t="s">
        <v>47</v>
      </c>
      <c r="R31" s="373" t="s">
        <v>46</v>
      </c>
      <c r="S31" s="373"/>
    </row>
    <row r="32" spans="1:19" ht="26.4">
      <c r="A32" s="154">
        <v>70</v>
      </c>
      <c r="B32" s="154"/>
      <c r="C32" s="167" t="s">
        <v>15</v>
      </c>
      <c r="D32" s="5" t="s">
        <v>64</v>
      </c>
      <c r="E32" s="10" t="s">
        <v>47</v>
      </c>
      <c r="F32" s="11">
        <v>42291</v>
      </c>
      <c r="G32" s="8" t="s">
        <v>50</v>
      </c>
      <c r="H32" s="9" t="s">
        <v>48</v>
      </c>
      <c r="I32" s="173" t="s">
        <v>46</v>
      </c>
      <c r="J32" s="3"/>
      <c r="K32" s="4"/>
      <c r="L32" s="155"/>
      <c r="M32" s="170"/>
      <c r="N32" s="155" t="s">
        <v>51</v>
      </c>
      <c r="P32" s="373">
        <v>70</v>
      </c>
      <c r="Q32" s="373" t="s">
        <v>47</v>
      </c>
      <c r="R32" s="373" t="s">
        <v>46</v>
      </c>
      <c r="S32" s="373"/>
    </row>
    <row r="33" spans="1:19" ht="26.4">
      <c r="A33" s="152">
        <v>71</v>
      </c>
      <c r="B33" s="154"/>
      <c r="C33" s="167" t="s">
        <v>15</v>
      </c>
      <c r="D33" s="5" t="s">
        <v>65</v>
      </c>
      <c r="E33" s="10" t="s">
        <v>47</v>
      </c>
      <c r="F33" s="11">
        <v>42291</v>
      </c>
      <c r="G33" s="8" t="s">
        <v>50</v>
      </c>
      <c r="H33" s="9" t="s">
        <v>48</v>
      </c>
      <c r="I33" s="173" t="s">
        <v>46</v>
      </c>
      <c r="J33" s="3"/>
      <c r="K33" s="4"/>
      <c r="L33" s="155"/>
      <c r="M33" s="170"/>
      <c r="N33" s="155" t="s">
        <v>51</v>
      </c>
      <c r="P33" s="373">
        <v>71</v>
      </c>
      <c r="Q33" s="373" t="s">
        <v>47</v>
      </c>
      <c r="R33" s="373" t="s">
        <v>46</v>
      </c>
      <c r="S33" s="373"/>
    </row>
    <row r="34" spans="1:19" ht="41.25" customHeight="1">
      <c r="A34" s="156">
        <v>72</v>
      </c>
      <c r="B34" s="182"/>
      <c r="C34" s="160" t="s">
        <v>15</v>
      </c>
      <c r="D34" s="172" t="s">
        <v>66</v>
      </c>
      <c r="E34" s="112" t="s">
        <v>33</v>
      </c>
      <c r="F34" s="99">
        <v>42290</v>
      </c>
      <c r="G34" s="97" t="s">
        <v>67</v>
      </c>
      <c r="H34" s="98" t="s">
        <v>48</v>
      </c>
      <c r="I34" s="306" t="s">
        <v>386</v>
      </c>
      <c r="J34" s="307">
        <v>42436</v>
      </c>
      <c r="K34" s="97"/>
      <c r="L34" s="177" t="s">
        <v>68</v>
      </c>
      <c r="M34" s="309"/>
      <c r="N34" s="161" t="s">
        <v>51</v>
      </c>
      <c r="P34" s="373">
        <v>72</v>
      </c>
      <c r="Q34" s="373" t="s">
        <v>33</v>
      </c>
      <c r="R34" s="373" t="s">
        <v>386</v>
      </c>
      <c r="S34" s="373">
        <v>42436</v>
      </c>
    </row>
    <row r="35" spans="1:19" ht="52.8">
      <c r="A35" s="152">
        <v>73</v>
      </c>
      <c r="B35" s="178"/>
      <c r="C35" s="173" t="s">
        <v>15</v>
      </c>
      <c r="D35" s="179" t="s">
        <v>69</v>
      </c>
      <c r="E35" s="6" t="s">
        <v>47</v>
      </c>
      <c r="F35" s="12">
        <v>42290</v>
      </c>
      <c r="G35" s="8" t="s">
        <v>67</v>
      </c>
      <c r="H35" s="9" t="s">
        <v>48</v>
      </c>
      <c r="I35" s="173" t="s">
        <v>46</v>
      </c>
      <c r="J35" s="11"/>
      <c r="K35" s="8"/>
      <c r="L35" s="176" t="s">
        <v>70</v>
      </c>
      <c r="M35" s="7"/>
      <c r="N35" s="155" t="s">
        <v>51</v>
      </c>
      <c r="P35" s="373">
        <v>73</v>
      </c>
      <c r="Q35" s="373" t="s">
        <v>47</v>
      </c>
      <c r="R35" s="373" t="s">
        <v>46</v>
      </c>
      <c r="S35" s="373"/>
    </row>
    <row r="36" spans="1:19" ht="52.8">
      <c r="A36" s="156">
        <v>74</v>
      </c>
      <c r="B36" s="182"/>
      <c r="C36" s="160" t="s">
        <v>15</v>
      </c>
      <c r="D36" s="172" t="s">
        <v>71</v>
      </c>
      <c r="E36" s="112" t="s">
        <v>33</v>
      </c>
      <c r="F36" s="99">
        <v>42290</v>
      </c>
      <c r="G36" s="97" t="s">
        <v>67</v>
      </c>
      <c r="H36" s="98" t="s">
        <v>48</v>
      </c>
      <c r="I36" s="306" t="s">
        <v>386</v>
      </c>
      <c r="J36" s="307">
        <v>42436</v>
      </c>
      <c r="K36" s="97"/>
      <c r="L36" s="177" t="s">
        <v>72</v>
      </c>
      <c r="M36" s="309"/>
      <c r="N36" s="161" t="s">
        <v>51</v>
      </c>
      <c r="P36" s="373">
        <v>74</v>
      </c>
      <c r="Q36" s="373" t="s">
        <v>33</v>
      </c>
      <c r="R36" s="373" t="s">
        <v>386</v>
      </c>
      <c r="S36" s="373">
        <v>42436</v>
      </c>
    </row>
    <row r="37" spans="1:19" ht="52.8">
      <c r="A37" s="152">
        <v>75</v>
      </c>
      <c r="B37" s="178"/>
      <c r="C37" s="173" t="s">
        <v>15</v>
      </c>
      <c r="D37" s="173" t="s">
        <v>73</v>
      </c>
      <c r="E37" s="6" t="s">
        <v>47</v>
      </c>
      <c r="F37" s="12">
        <v>42290</v>
      </c>
      <c r="G37" s="8" t="s">
        <v>67</v>
      </c>
      <c r="H37" s="9" t="s">
        <v>48</v>
      </c>
      <c r="I37" s="173" t="s">
        <v>46</v>
      </c>
      <c r="J37" s="11"/>
      <c r="K37" s="8"/>
      <c r="L37" s="176" t="s">
        <v>74</v>
      </c>
      <c r="M37" s="7"/>
      <c r="N37" s="155" t="s">
        <v>51</v>
      </c>
      <c r="P37" s="373">
        <v>75</v>
      </c>
      <c r="Q37" s="373" t="s">
        <v>47</v>
      </c>
      <c r="R37" s="373" t="s">
        <v>46</v>
      </c>
      <c r="S37" s="373"/>
    </row>
    <row r="38" spans="1:19" ht="45.75" customHeight="1">
      <c r="A38" s="156">
        <v>76</v>
      </c>
      <c r="B38" s="182"/>
      <c r="C38" s="160" t="s">
        <v>15</v>
      </c>
      <c r="D38" s="172" t="s">
        <v>75</v>
      </c>
      <c r="E38" s="112" t="s">
        <v>33</v>
      </c>
      <c r="F38" s="99">
        <v>42290</v>
      </c>
      <c r="G38" s="97" t="s">
        <v>67</v>
      </c>
      <c r="H38" s="98" t="s">
        <v>48</v>
      </c>
      <c r="I38" s="306" t="s">
        <v>386</v>
      </c>
      <c r="J38" s="307">
        <v>42436</v>
      </c>
      <c r="K38" s="97"/>
      <c r="L38" s="177" t="s">
        <v>76</v>
      </c>
      <c r="M38" s="309"/>
      <c r="N38" s="161" t="s">
        <v>51</v>
      </c>
      <c r="P38" s="373">
        <v>76</v>
      </c>
      <c r="Q38" s="373" t="s">
        <v>33</v>
      </c>
      <c r="R38" s="373" t="s">
        <v>386</v>
      </c>
      <c r="S38" s="373">
        <v>42436</v>
      </c>
    </row>
    <row r="39" spans="1:19" ht="52.8">
      <c r="A39" s="162">
        <v>77</v>
      </c>
      <c r="B39" s="182"/>
      <c r="C39" s="160" t="s">
        <v>15</v>
      </c>
      <c r="D39" s="172" t="s">
        <v>77</v>
      </c>
      <c r="E39" s="112" t="s">
        <v>33</v>
      </c>
      <c r="F39" s="99">
        <v>42290</v>
      </c>
      <c r="G39" s="97" t="s">
        <v>67</v>
      </c>
      <c r="H39" s="98" t="s">
        <v>48</v>
      </c>
      <c r="I39" s="306" t="s">
        <v>386</v>
      </c>
      <c r="J39" s="307">
        <v>42436</v>
      </c>
      <c r="K39" s="183"/>
      <c r="L39" s="177" t="s">
        <v>78</v>
      </c>
      <c r="M39" s="184"/>
      <c r="N39" s="161" t="s">
        <v>51</v>
      </c>
      <c r="P39" s="373">
        <v>77</v>
      </c>
      <c r="Q39" s="373" t="s">
        <v>33</v>
      </c>
      <c r="R39" s="373" t="s">
        <v>386</v>
      </c>
      <c r="S39" s="373">
        <v>42436</v>
      </c>
    </row>
    <row r="40" spans="1:19" ht="35.25" customHeight="1">
      <c r="A40" s="156">
        <v>78</v>
      </c>
      <c r="B40" s="182"/>
      <c r="C40" s="160" t="s">
        <v>15</v>
      </c>
      <c r="D40" s="310" t="s">
        <v>79</v>
      </c>
      <c r="E40" s="112" t="s">
        <v>33</v>
      </c>
      <c r="F40" s="99">
        <v>42290</v>
      </c>
      <c r="G40" s="97" t="s">
        <v>67</v>
      </c>
      <c r="H40" s="98" t="s">
        <v>48</v>
      </c>
      <c r="I40" s="306" t="s">
        <v>386</v>
      </c>
      <c r="J40" s="307">
        <v>42436</v>
      </c>
      <c r="K40" s="183"/>
      <c r="L40" s="177" t="s">
        <v>80</v>
      </c>
      <c r="M40" s="184"/>
      <c r="N40" s="161" t="s">
        <v>51</v>
      </c>
      <c r="P40" s="373">
        <v>78</v>
      </c>
      <c r="Q40" s="373" t="s">
        <v>33</v>
      </c>
      <c r="R40" s="373" t="s">
        <v>386</v>
      </c>
      <c r="S40" s="373">
        <v>42436</v>
      </c>
    </row>
    <row r="41" spans="1:19" ht="26.4">
      <c r="A41" s="162">
        <v>79</v>
      </c>
      <c r="B41" s="182"/>
      <c r="C41" s="160" t="s">
        <v>15</v>
      </c>
      <c r="D41" s="172" t="s">
        <v>81</v>
      </c>
      <c r="E41" s="89" t="s">
        <v>33</v>
      </c>
      <c r="F41" s="99">
        <v>42290</v>
      </c>
      <c r="G41" s="97" t="s">
        <v>67</v>
      </c>
      <c r="H41" s="98" t="s">
        <v>48</v>
      </c>
      <c r="I41" s="160" t="s">
        <v>386</v>
      </c>
      <c r="J41" s="93">
        <v>42305</v>
      </c>
      <c r="K41" s="183"/>
      <c r="L41" s="177" t="s">
        <v>76</v>
      </c>
      <c r="M41" s="184"/>
      <c r="N41" s="161" t="s">
        <v>390</v>
      </c>
      <c r="P41" s="373">
        <v>79</v>
      </c>
      <c r="Q41" s="373" t="s">
        <v>33</v>
      </c>
      <c r="R41" s="373" t="s">
        <v>386</v>
      </c>
      <c r="S41" s="373">
        <v>42305</v>
      </c>
    </row>
    <row r="42" spans="1:19" ht="26.4">
      <c r="A42" s="154">
        <v>80</v>
      </c>
      <c r="B42" s="178"/>
      <c r="C42" s="173" t="s">
        <v>15</v>
      </c>
      <c r="D42" s="179" t="s">
        <v>82</v>
      </c>
      <c r="E42" s="6" t="s">
        <v>47</v>
      </c>
      <c r="F42" s="12">
        <v>42290</v>
      </c>
      <c r="G42" s="8" t="s">
        <v>67</v>
      </c>
      <c r="H42" s="9" t="s">
        <v>48</v>
      </c>
      <c r="I42" s="173" t="s">
        <v>46</v>
      </c>
      <c r="J42" s="180"/>
      <c r="K42" s="180"/>
      <c r="L42" s="176" t="s">
        <v>83</v>
      </c>
      <c r="M42" s="181"/>
      <c r="N42" s="155" t="s">
        <v>51</v>
      </c>
      <c r="P42" s="373">
        <v>80</v>
      </c>
      <c r="Q42" s="373" t="s">
        <v>47</v>
      </c>
      <c r="R42" s="373" t="s">
        <v>46</v>
      </c>
      <c r="S42" s="373"/>
    </row>
    <row r="43" spans="1:19" ht="39.6">
      <c r="A43" s="152">
        <v>81</v>
      </c>
      <c r="B43" s="178"/>
      <c r="C43" s="173" t="s">
        <v>15</v>
      </c>
      <c r="D43" s="179" t="s">
        <v>84</v>
      </c>
      <c r="E43" s="6" t="s">
        <v>47</v>
      </c>
      <c r="F43" s="12">
        <v>42290</v>
      </c>
      <c r="G43" s="8" t="s">
        <v>67</v>
      </c>
      <c r="H43" s="9" t="s">
        <v>48</v>
      </c>
      <c r="I43" s="173" t="s">
        <v>46</v>
      </c>
      <c r="J43" s="180"/>
      <c r="K43" s="180"/>
      <c r="L43" s="176" t="s">
        <v>80</v>
      </c>
      <c r="M43" s="181"/>
      <c r="N43" s="155" t="s">
        <v>51</v>
      </c>
      <c r="P43" s="373">
        <v>81</v>
      </c>
      <c r="Q43" s="373" t="s">
        <v>47</v>
      </c>
      <c r="R43" s="373" t="s">
        <v>46</v>
      </c>
      <c r="S43" s="373"/>
    </row>
    <row r="44" spans="1:19" ht="52.8">
      <c r="A44" s="154">
        <v>82</v>
      </c>
      <c r="B44" s="178"/>
      <c r="C44" s="173" t="s">
        <v>15</v>
      </c>
      <c r="D44" s="185" t="s">
        <v>85</v>
      </c>
      <c r="E44" s="10" t="s">
        <v>47</v>
      </c>
      <c r="F44" s="12">
        <v>42290</v>
      </c>
      <c r="G44" s="8" t="s">
        <v>67</v>
      </c>
      <c r="H44" s="9" t="s">
        <v>48</v>
      </c>
      <c r="I44" s="173" t="s">
        <v>46</v>
      </c>
      <c r="J44" s="180"/>
      <c r="K44" s="180"/>
      <c r="L44" s="186" t="s">
        <v>86</v>
      </c>
      <c r="M44" s="181"/>
      <c r="N44" s="155" t="s">
        <v>51</v>
      </c>
      <c r="P44" s="373">
        <v>82</v>
      </c>
      <c r="Q44" s="373" t="s">
        <v>47</v>
      </c>
      <c r="R44" s="373" t="s">
        <v>46</v>
      </c>
      <c r="S44" s="373"/>
    </row>
    <row r="45" spans="1:19" ht="52.8">
      <c r="A45" s="152">
        <v>83</v>
      </c>
      <c r="B45" s="178"/>
      <c r="C45" s="173" t="s">
        <v>15</v>
      </c>
      <c r="D45" s="185" t="s">
        <v>87</v>
      </c>
      <c r="E45" s="10" t="s">
        <v>47</v>
      </c>
      <c r="F45" s="12">
        <v>42290</v>
      </c>
      <c r="G45" s="8" t="s">
        <v>67</v>
      </c>
      <c r="H45" s="9" t="s">
        <v>48</v>
      </c>
      <c r="I45" s="173" t="s">
        <v>46</v>
      </c>
      <c r="J45" s="187"/>
      <c r="K45" s="180"/>
      <c r="L45" s="186" t="s">
        <v>88</v>
      </c>
      <c r="M45" s="181"/>
      <c r="N45" s="155" t="s">
        <v>51</v>
      </c>
      <c r="P45" s="373">
        <v>83</v>
      </c>
      <c r="Q45" s="373" t="s">
        <v>47</v>
      </c>
      <c r="R45" s="373" t="s">
        <v>46</v>
      </c>
      <c r="S45" s="373"/>
    </row>
    <row r="46" spans="1:19" ht="39.6">
      <c r="A46" s="154">
        <v>84</v>
      </c>
      <c r="B46" s="178"/>
      <c r="C46" s="173" t="s">
        <v>15</v>
      </c>
      <c r="D46" s="185" t="s">
        <v>89</v>
      </c>
      <c r="E46" s="10" t="s">
        <v>47</v>
      </c>
      <c r="F46" s="12">
        <v>42290</v>
      </c>
      <c r="G46" s="8" t="s">
        <v>67</v>
      </c>
      <c r="H46" s="9" t="s">
        <v>48</v>
      </c>
      <c r="I46" s="173" t="s">
        <v>46</v>
      </c>
      <c r="J46" s="187"/>
      <c r="K46" s="8"/>
      <c r="L46" s="176" t="s">
        <v>90</v>
      </c>
      <c r="M46" s="181"/>
      <c r="N46" s="155" t="s">
        <v>51</v>
      </c>
      <c r="P46" s="373">
        <v>84</v>
      </c>
      <c r="Q46" s="373" t="s">
        <v>47</v>
      </c>
      <c r="R46" s="373" t="s">
        <v>46</v>
      </c>
      <c r="S46" s="373"/>
    </row>
    <row r="47" spans="1:19" ht="26.4">
      <c r="A47" s="152">
        <v>85</v>
      </c>
      <c r="B47" s="178"/>
      <c r="C47" s="173" t="s">
        <v>15</v>
      </c>
      <c r="D47" s="179" t="s">
        <v>91</v>
      </c>
      <c r="E47" s="10" t="s">
        <v>47</v>
      </c>
      <c r="F47" s="12">
        <v>42290</v>
      </c>
      <c r="G47" s="8" t="s">
        <v>67</v>
      </c>
      <c r="H47" s="9" t="s">
        <v>48</v>
      </c>
      <c r="I47" s="173" t="s">
        <v>46</v>
      </c>
      <c r="J47" s="187"/>
      <c r="K47" s="8"/>
      <c r="L47" s="176" t="s">
        <v>92</v>
      </c>
      <c r="M47" s="181"/>
      <c r="N47" s="155" t="s">
        <v>51</v>
      </c>
      <c r="P47" s="373">
        <v>85</v>
      </c>
      <c r="Q47" s="373" t="s">
        <v>47</v>
      </c>
      <c r="R47" s="373" t="s">
        <v>46</v>
      </c>
      <c r="S47" s="373"/>
    </row>
    <row r="48" spans="1:19" ht="26.4">
      <c r="A48" s="154">
        <v>86</v>
      </c>
      <c r="B48" s="178"/>
      <c r="C48" s="173" t="s">
        <v>15</v>
      </c>
      <c r="D48" s="179" t="s">
        <v>93</v>
      </c>
      <c r="E48" s="10" t="s">
        <v>47</v>
      </c>
      <c r="F48" s="12">
        <v>42290</v>
      </c>
      <c r="G48" s="8" t="s">
        <v>67</v>
      </c>
      <c r="H48" s="9" t="s">
        <v>48</v>
      </c>
      <c r="I48" s="173" t="s">
        <v>46</v>
      </c>
      <c r="J48" s="187"/>
      <c r="K48" s="8"/>
      <c r="L48" s="176" t="s">
        <v>94</v>
      </c>
      <c r="M48" s="181"/>
      <c r="N48" s="155" t="s">
        <v>51</v>
      </c>
      <c r="P48" s="373">
        <v>86</v>
      </c>
      <c r="Q48" s="373" t="s">
        <v>47</v>
      </c>
      <c r="R48" s="373" t="s">
        <v>46</v>
      </c>
      <c r="S48" s="373"/>
    </row>
    <row r="49" spans="1:19" ht="34.5" customHeight="1">
      <c r="A49" s="152">
        <v>87</v>
      </c>
      <c r="B49" s="178"/>
      <c r="C49" s="173" t="s">
        <v>15</v>
      </c>
      <c r="D49" s="179" t="s">
        <v>388</v>
      </c>
      <c r="E49" s="10" t="s">
        <v>47</v>
      </c>
      <c r="F49" s="12">
        <v>42290</v>
      </c>
      <c r="G49" s="8" t="s">
        <v>67</v>
      </c>
      <c r="H49" s="9" t="s">
        <v>48</v>
      </c>
      <c r="I49" s="173" t="s">
        <v>46</v>
      </c>
      <c r="J49" s="180"/>
      <c r="K49" s="180"/>
      <c r="L49" s="176" t="s">
        <v>94</v>
      </c>
      <c r="M49" s="181"/>
      <c r="N49" s="155" t="s">
        <v>51</v>
      </c>
      <c r="P49" s="373">
        <v>87</v>
      </c>
      <c r="Q49" s="373" t="s">
        <v>47</v>
      </c>
      <c r="R49" s="373" t="s">
        <v>46</v>
      </c>
      <c r="S49" s="373"/>
    </row>
    <row r="50" spans="1:19" ht="38.25" customHeight="1">
      <c r="A50" s="154">
        <v>88</v>
      </c>
      <c r="B50" s="178"/>
      <c r="C50" s="173" t="s">
        <v>15</v>
      </c>
      <c r="D50" s="185" t="s">
        <v>95</v>
      </c>
      <c r="E50" s="10" t="s">
        <v>47</v>
      </c>
      <c r="F50" s="12">
        <v>42290</v>
      </c>
      <c r="G50" s="8" t="s">
        <v>67</v>
      </c>
      <c r="H50" s="9" t="s">
        <v>48</v>
      </c>
      <c r="I50" s="173" t="s">
        <v>46</v>
      </c>
      <c r="J50" s="180"/>
      <c r="K50" s="180"/>
      <c r="L50" s="176" t="s">
        <v>96</v>
      </c>
      <c r="M50" s="181"/>
      <c r="N50" s="155" t="s">
        <v>51</v>
      </c>
      <c r="P50" s="373">
        <v>88</v>
      </c>
      <c r="Q50" s="373" t="s">
        <v>47</v>
      </c>
      <c r="R50" s="373" t="s">
        <v>46</v>
      </c>
      <c r="S50" s="373"/>
    </row>
    <row r="51" spans="1:19" ht="26.4">
      <c r="A51" s="162">
        <v>89</v>
      </c>
      <c r="B51" s="182"/>
      <c r="C51" s="160" t="s">
        <v>15</v>
      </c>
      <c r="D51" s="188" t="s">
        <v>97</v>
      </c>
      <c r="E51" s="89" t="s">
        <v>33</v>
      </c>
      <c r="F51" s="99">
        <v>42290</v>
      </c>
      <c r="G51" s="97" t="s">
        <v>67</v>
      </c>
      <c r="H51" s="98" t="s">
        <v>48</v>
      </c>
      <c r="I51" s="160" t="s">
        <v>386</v>
      </c>
      <c r="J51" s="93">
        <v>42305</v>
      </c>
      <c r="K51" s="183"/>
      <c r="L51" s="177" t="s">
        <v>76</v>
      </c>
      <c r="M51" s="184"/>
      <c r="N51" s="161" t="s">
        <v>390</v>
      </c>
      <c r="P51" s="373">
        <v>89</v>
      </c>
      <c r="Q51" s="373" t="s">
        <v>33</v>
      </c>
      <c r="R51" s="373" t="s">
        <v>386</v>
      </c>
      <c r="S51" s="373">
        <v>42305</v>
      </c>
    </row>
    <row r="52" spans="1:19" ht="26.4">
      <c r="A52" s="154">
        <v>90</v>
      </c>
      <c r="B52" s="178"/>
      <c r="C52" s="173" t="s">
        <v>15</v>
      </c>
      <c r="D52" s="179" t="s">
        <v>98</v>
      </c>
      <c r="E52" s="6" t="s">
        <v>47</v>
      </c>
      <c r="F52" s="12">
        <v>42290</v>
      </c>
      <c r="G52" s="8" t="s">
        <v>67</v>
      </c>
      <c r="H52" s="9" t="s">
        <v>48</v>
      </c>
      <c r="I52" s="173" t="s">
        <v>46</v>
      </c>
      <c r="J52" s="11"/>
      <c r="K52" s="8"/>
      <c r="L52" s="176" t="s">
        <v>99</v>
      </c>
      <c r="M52" s="181"/>
      <c r="N52" s="155" t="s">
        <v>51</v>
      </c>
      <c r="P52" s="373">
        <v>90</v>
      </c>
      <c r="Q52" s="373" t="s">
        <v>47</v>
      </c>
      <c r="R52" s="373" t="s">
        <v>46</v>
      </c>
      <c r="S52" s="373"/>
    </row>
    <row r="53" spans="1:19" ht="26.4">
      <c r="A53" s="152">
        <v>91</v>
      </c>
      <c r="B53" s="178"/>
      <c r="C53" s="173" t="s">
        <v>15</v>
      </c>
      <c r="D53" s="2" t="s">
        <v>100</v>
      </c>
      <c r="E53" s="173" t="s">
        <v>47</v>
      </c>
      <c r="F53" s="12">
        <v>42290</v>
      </c>
      <c r="G53" s="8" t="s">
        <v>67</v>
      </c>
      <c r="H53" s="9" t="s">
        <v>48</v>
      </c>
      <c r="I53" s="173" t="s">
        <v>46</v>
      </c>
      <c r="J53" s="11"/>
      <c r="K53" s="8"/>
      <c r="L53" s="176" t="s">
        <v>99</v>
      </c>
      <c r="M53" s="181"/>
      <c r="N53" s="155" t="s">
        <v>51</v>
      </c>
      <c r="P53" s="373">
        <v>91</v>
      </c>
      <c r="Q53" s="373" t="s">
        <v>47</v>
      </c>
      <c r="R53" s="373" t="s">
        <v>46</v>
      </c>
      <c r="S53" s="373"/>
    </row>
    <row r="54" spans="1:19" ht="34.5" customHeight="1">
      <c r="A54" s="154">
        <v>92</v>
      </c>
      <c r="B54" s="178"/>
      <c r="C54" s="173" t="s">
        <v>15</v>
      </c>
      <c r="D54" s="2" t="s">
        <v>101</v>
      </c>
      <c r="E54" s="10" t="s">
        <v>47</v>
      </c>
      <c r="F54" s="12">
        <v>42290</v>
      </c>
      <c r="G54" s="8" t="s">
        <v>67</v>
      </c>
      <c r="H54" s="9" t="s">
        <v>48</v>
      </c>
      <c r="I54" s="173" t="s">
        <v>46</v>
      </c>
      <c r="J54" s="187"/>
      <c r="K54" s="8"/>
      <c r="L54" s="176" t="s">
        <v>102</v>
      </c>
      <c r="M54" s="181"/>
      <c r="N54" s="155" t="s">
        <v>51</v>
      </c>
      <c r="O54" s="153"/>
      <c r="P54" s="373">
        <v>92</v>
      </c>
      <c r="Q54" s="373" t="s">
        <v>47</v>
      </c>
      <c r="R54" s="373" t="s">
        <v>46</v>
      </c>
      <c r="S54" s="373"/>
    </row>
    <row r="55" spans="1:19" ht="26.4">
      <c r="A55" s="152">
        <v>93</v>
      </c>
      <c r="B55" s="178"/>
      <c r="C55" s="173" t="s">
        <v>15</v>
      </c>
      <c r="D55" s="2" t="s">
        <v>103</v>
      </c>
      <c r="E55" s="10" t="s">
        <v>47</v>
      </c>
      <c r="F55" s="12">
        <v>42290</v>
      </c>
      <c r="G55" s="8" t="s">
        <v>67</v>
      </c>
      <c r="H55" s="9" t="s">
        <v>48</v>
      </c>
      <c r="I55" s="173" t="s">
        <v>46</v>
      </c>
      <c r="J55" s="187"/>
      <c r="K55" s="8"/>
      <c r="L55" s="176" t="s">
        <v>102</v>
      </c>
      <c r="M55" s="181"/>
      <c r="N55" s="155" t="s">
        <v>51</v>
      </c>
      <c r="O55" s="153"/>
      <c r="P55" s="373">
        <v>93</v>
      </c>
      <c r="Q55" s="373" t="s">
        <v>47</v>
      </c>
      <c r="R55" s="373" t="s">
        <v>46</v>
      </c>
      <c r="S55" s="373"/>
    </row>
    <row r="56" spans="1:19" ht="66">
      <c r="A56" s="154">
        <v>118</v>
      </c>
      <c r="B56" s="173"/>
      <c r="C56" s="173" t="s">
        <v>104</v>
      </c>
      <c r="D56" s="185" t="s">
        <v>105</v>
      </c>
      <c r="E56" s="10" t="s">
        <v>47</v>
      </c>
      <c r="F56" s="11">
        <v>42291</v>
      </c>
      <c r="G56" s="8" t="s">
        <v>106</v>
      </c>
      <c r="H56" s="9" t="s">
        <v>48</v>
      </c>
      <c r="I56" s="173" t="s">
        <v>46</v>
      </c>
      <c r="J56" s="189"/>
      <c r="K56" s="190"/>
      <c r="L56" s="191"/>
      <c r="M56" s="185"/>
      <c r="N56" s="155"/>
      <c r="P56" s="373">
        <v>118</v>
      </c>
      <c r="Q56" s="373" t="s">
        <v>47</v>
      </c>
      <c r="R56" s="373" t="s">
        <v>46</v>
      </c>
      <c r="S56" s="373"/>
    </row>
    <row r="57" spans="1:19" ht="39.6">
      <c r="A57" s="162">
        <v>119</v>
      </c>
      <c r="B57" s="165"/>
      <c r="C57" s="160" t="s">
        <v>107</v>
      </c>
      <c r="D57" s="172" t="s">
        <v>108</v>
      </c>
      <c r="E57" s="274" t="s">
        <v>33</v>
      </c>
      <c r="F57" s="96">
        <v>42295</v>
      </c>
      <c r="G57" s="96" t="s">
        <v>109</v>
      </c>
      <c r="H57" s="98" t="s">
        <v>110</v>
      </c>
      <c r="I57" s="158" t="s">
        <v>386</v>
      </c>
      <c r="J57" s="93">
        <v>42520</v>
      </c>
      <c r="K57" s="94"/>
      <c r="L57" s="161" t="s">
        <v>111</v>
      </c>
      <c r="M57" s="95"/>
      <c r="N57" s="161" t="s">
        <v>112</v>
      </c>
      <c r="P57" s="373">
        <v>119</v>
      </c>
      <c r="Q57" s="373" t="s">
        <v>33</v>
      </c>
      <c r="R57" s="373" t="s">
        <v>386</v>
      </c>
      <c r="S57" s="373">
        <v>42520</v>
      </c>
    </row>
    <row r="58" spans="1:19" ht="26.4">
      <c r="A58" s="156">
        <v>120</v>
      </c>
      <c r="B58" s="156"/>
      <c r="C58" s="160" t="s">
        <v>107</v>
      </c>
      <c r="D58" s="172" t="s">
        <v>113</v>
      </c>
      <c r="E58" s="89" t="s">
        <v>33</v>
      </c>
      <c r="F58" s="96">
        <v>42295</v>
      </c>
      <c r="G58" s="96" t="s">
        <v>109</v>
      </c>
      <c r="H58" s="98" t="s">
        <v>110</v>
      </c>
      <c r="I58" s="158" t="s">
        <v>386</v>
      </c>
      <c r="J58" s="93">
        <v>42851</v>
      </c>
      <c r="K58" s="94"/>
      <c r="L58" s="161"/>
      <c r="M58" s="95"/>
      <c r="N58" s="161" t="s">
        <v>114</v>
      </c>
      <c r="P58" s="373">
        <v>120</v>
      </c>
      <c r="Q58" s="373" t="s">
        <v>33</v>
      </c>
      <c r="R58" s="373" t="s">
        <v>386</v>
      </c>
      <c r="S58" s="373">
        <v>42851</v>
      </c>
    </row>
    <row r="59" spans="1:19" ht="26.4">
      <c r="A59" s="162">
        <v>121</v>
      </c>
      <c r="B59" s="156"/>
      <c r="C59" s="160" t="s">
        <v>107</v>
      </c>
      <c r="D59" s="292" t="s">
        <v>115</v>
      </c>
      <c r="E59" s="112" t="s">
        <v>47</v>
      </c>
      <c r="F59" s="96">
        <v>42295</v>
      </c>
      <c r="G59" s="96" t="s">
        <v>109</v>
      </c>
      <c r="H59" s="98" t="s">
        <v>110</v>
      </c>
      <c r="I59" s="158" t="s">
        <v>386</v>
      </c>
      <c r="J59" s="93">
        <v>42572</v>
      </c>
      <c r="K59" s="94"/>
      <c r="L59" s="161"/>
      <c r="M59" s="95"/>
      <c r="N59" s="161" t="s">
        <v>116</v>
      </c>
      <c r="P59" s="373">
        <v>121</v>
      </c>
      <c r="Q59" s="373" t="s">
        <v>47</v>
      </c>
      <c r="R59" s="373" t="s">
        <v>386</v>
      </c>
      <c r="S59" s="373">
        <v>42572</v>
      </c>
    </row>
    <row r="60" spans="1:19" ht="39.6">
      <c r="A60" s="156">
        <v>122</v>
      </c>
      <c r="B60" s="156"/>
      <c r="C60" s="160" t="s">
        <v>107</v>
      </c>
      <c r="D60" s="172" t="s">
        <v>117</v>
      </c>
      <c r="E60" s="89" t="s">
        <v>33</v>
      </c>
      <c r="F60" s="96">
        <v>42295</v>
      </c>
      <c r="G60" s="96" t="s">
        <v>109</v>
      </c>
      <c r="H60" s="98" t="s">
        <v>110</v>
      </c>
      <c r="I60" s="158" t="s">
        <v>386</v>
      </c>
      <c r="J60" s="93">
        <v>42851</v>
      </c>
      <c r="K60" s="94"/>
      <c r="L60" s="161"/>
      <c r="M60" s="95"/>
      <c r="N60" s="161" t="s">
        <v>116</v>
      </c>
      <c r="P60" s="373">
        <v>122</v>
      </c>
      <c r="Q60" s="373" t="s">
        <v>33</v>
      </c>
      <c r="R60" s="373" t="s">
        <v>386</v>
      </c>
      <c r="S60" s="373">
        <v>42851</v>
      </c>
    </row>
    <row r="61" spans="1:19" ht="39.6">
      <c r="A61" s="162">
        <v>123</v>
      </c>
      <c r="B61" s="156"/>
      <c r="C61" s="160" t="s">
        <v>107</v>
      </c>
      <c r="D61" s="172" t="s">
        <v>118</v>
      </c>
      <c r="E61" s="89" t="s">
        <v>33</v>
      </c>
      <c r="F61" s="96">
        <v>42295</v>
      </c>
      <c r="G61" s="96" t="s">
        <v>109</v>
      </c>
      <c r="H61" s="98" t="s">
        <v>110</v>
      </c>
      <c r="I61" s="158" t="s">
        <v>386</v>
      </c>
      <c r="J61" s="93">
        <v>42572</v>
      </c>
      <c r="K61" s="94"/>
      <c r="L61" s="161"/>
      <c r="M61" s="95"/>
      <c r="N61" s="161" t="s">
        <v>119</v>
      </c>
      <c r="P61" s="373">
        <v>123</v>
      </c>
      <c r="Q61" s="373" t="s">
        <v>33</v>
      </c>
      <c r="R61" s="373" t="s">
        <v>386</v>
      </c>
      <c r="S61" s="373">
        <v>42572</v>
      </c>
    </row>
    <row r="62" spans="1:19" ht="26.4">
      <c r="A62" s="156">
        <v>124</v>
      </c>
      <c r="B62" s="156"/>
      <c r="C62" s="160" t="s">
        <v>107</v>
      </c>
      <c r="D62" s="172" t="s">
        <v>120</v>
      </c>
      <c r="E62" s="89" t="s">
        <v>33</v>
      </c>
      <c r="F62" s="96">
        <v>42295</v>
      </c>
      <c r="G62" s="96" t="s">
        <v>109</v>
      </c>
      <c r="H62" s="98" t="s">
        <v>110</v>
      </c>
      <c r="I62" s="158" t="s">
        <v>386</v>
      </c>
      <c r="J62" s="93">
        <v>42520</v>
      </c>
      <c r="K62" s="94"/>
      <c r="L62" s="161"/>
      <c r="M62" s="95"/>
      <c r="N62" s="161" t="s">
        <v>119</v>
      </c>
      <c r="P62" s="373">
        <v>124</v>
      </c>
      <c r="Q62" s="373" t="s">
        <v>33</v>
      </c>
      <c r="R62" s="373" t="s">
        <v>386</v>
      </c>
      <c r="S62" s="373">
        <v>42520</v>
      </c>
    </row>
    <row r="63" spans="1:19" ht="26.4">
      <c r="A63" s="162">
        <v>125</v>
      </c>
      <c r="B63" s="156"/>
      <c r="C63" s="160" t="s">
        <v>15</v>
      </c>
      <c r="D63" s="172" t="s">
        <v>121</v>
      </c>
      <c r="E63" s="89" t="s">
        <v>33</v>
      </c>
      <c r="F63" s="96">
        <v>42295</v>
      </c>
      <c r="G63" s="96" t="s">
        <v>109</v>
      </c>
      <c r="H63" s="98" t="s">
        <v>110</v>
      </c>
      <c r="I63" s="158" t="s">
        <v>386</v>
      </c>
      <c r="J63" s="93">
        <v>42883</v>
      </c>
      <c r="K63" s="94"/>
      <c r="L63" s="161"/>
      <c r="M63" s="95"/>
      <c r="N63" s="161" t="s">
        <v>119</v>
      </c>
      <c r="P63" s="373">
        <v>125</v>
      </c>
      <c r="Q63" s="373" t="s">
        <v>33</v>
      </c>
      <c r="R63" s="373" t="s">
        <v>386</v>
      </c>
      <c r="S63" s="373">
        <v>42883</v>
      </c>
    </row>
    <row r="64" spans="1:19" ht="26.4">
      <c r="A64" s="156">
        <v>126</v>
      </c>
      <c r="B64" s="156"/>
      <c r="C64" s="160" t="s">
        <v>15</v>
      </c>
      <c r="D64" s="172" t="s">
        <v>122</v>
      </c>
      <c r="E64" s="112" t="s">
        <v>47</v>
      </c>
      <c r="F64" s="96">
        <v>42295</v>
      </c>
      <c r="G64" s="96" t="s">
        <v>109</v>
      </c>
      <c r="H64" s="98" t="s">
        <v>110</v>
      </c>
      <c r="I64" s="158" t="s">
        <v>386</v>
      </c>
      <c r="J64" s="93">
        <v>42883</v>
      </c>
      <c r="K64" s="94"/>
      <c r="L64" s="161"/>
      <c r="M64" s="95"/>
      <c r="N64" s="161" t="s">
        <v>119</v>
      </c>
      <c r="P64" s="373">
        <v>126</v>
      </c>
      <c r="Q64" s="373" t="s">
        <v>47</v>
      </c>
      <c r="R64" s="373" t="s">
        <v>386</v>
      </c>
      <c r="S64" s="373">
        <v>42883</v>
      </c>
    </row>
    <row r="65" spans="1:19" ht="26.4">
      <c r="A65" s="162">
        <v>127</v>
      </c>
      <c r="B65" s="156"/>
      <c r="C65" s="160" t="s">
        <v>107</v>
      </c>
      <c r="D65" s="172" t="s">
        <v>123</v>
      </c>
      <c r="E65" s="112" t="s">
        <v>47</v>
      </c>
      <c r="F65" s="96">
        <v>42295</v>
      </c>
      <c r="G65" s="96" t="s">
        <v>109</v>
      </c>
      <c r="H65" s="98" t="s">
        <v>110</v>
      </c>
      <c r="I65" s="158" t="s">
        <v>386</v>
      </c>
      <c r="J65" s="93">
        <v>42851</v>
      </c>
      <c r="K65" s="94"/>
      <c r="L65" s="161"/>
      <c r="M65" s="95"/>
      <c r="N65" s="161" t="s">
        <v>119</v>
      </c>
      <c r="P65" s="373">
        <v>127</v>
      </c>
      <c r="Q65" s="373" t="s">
        <v>47</v>
      </c>
      <c r="R65" s="373" t="s">
        <v>386</v>
      </c>
      <c r="S65" s="373">
        <v>42851</v>
      </c>
    </row>
    <row r="66" spans="1:19" ht="26.4">
      <c r="A66" s="156">
        <v>128</v>
      </c>
      <c r="B66" s="156"/>
      <c r="C66" s="160" t="s">
        <v>107</v>
      </c>
      <c r="D66" s="172" t="s">
        <v>124</v>
      </c>
      <c r="E66" s="89" t="s">
        <v>47</v>
      </c>
      <c r="F66" s="96">
        <v>42295</v>
      </c>
      <c r="G66" s="96" t="s">
        <v>109</v>
      </c>
      <c r="H66" s="98" t="s">
        <v>110</v>
      </c>
      <c r="I66" s="158" t="s">
        <v>386</v>
      </c>
      <c r="J66" s="93">
        <v>42851</v>
      </c>
      <c r="K66" s="94"/>
      <c r="L66" s="161"/>
      <c r="M66" s="95"/>
      <c r="N66" s="161" t="s">
        <v>119</v>
      </c>
      <c r="P66" s="373">
        <v>128</v>
      </c>
      <c r="Q66" s="373" t="s">
        <v>47</v>
      </c>
      <c r="R66" s="373" t="s">
        <v>386</v>
      </c>
      <c r="S66" s="373">
        <v>42851</v>
      </c>
    </row>
    <row r="67" spans="1:19" ht="26.4">
      <c r="A67" s="162">
        <v>129</v>
      </c>
      <c r="B67" s="156"/>
      <c r="C67" s="160" t="s">
        <v>107</v>
      </c>
      <c r="D67" s="172" t="s">
        <v>125</v>
      </c>
      <c r="E67" s="112" t="s">
        <v>47</v>
      </c>
      <c r="F67" s="96">
        <v>42295</v>
      </c>
      <c r="G67" s="96" t="s">
        <v>109</v>
      </c>
      <c r="H67" s="98" t="s">
        <v>110</v>
      </c>
      <c r="I67" s="158" t="s">
        <v>386</v>
      </c>
      <c r="J67" s="93">
        <v>42851</v>
      </c>
      <c r="K67" s="94"/>
      <c r="L67" s="161"/>
      <c r="M67" s="95"/>
      <c r="N67" s="161" t="s">
        <v>119</v>
      </c>
      <c r="P67" s="373">
        <v>129</v>
      </c>
      <c r="Q67" s="373" t="s">
        <v>47</v>
      </c>
      <c r="R67" s="373" t="s">
        <v>386</v>
      </c>
      <c r="S67" s="373">
        <v>42851</v>
      </c>
    </row>
    <row r="68" spans="1:19" ht="26.4">
      <c r="A68" s="156">
        <v>130</v>
      </c>
      <c r="B68" s="156"/>
      <c r="C68" s="160" t="s">
        <v>107</v>
      </c>
      <c r="D68" s="165" t="s">
        <v>126</v>
      </c>
      <c r="E68" s="112" t="s">
        <v>47</v>
      </c>
      <c r="F68" s="96">
        <v>42295</v>
      </c>
      <c r="G68" s="96" t="s">
        <v>109</v>
      </c>
      <c r="H68" s="98" t="s">
        <v>110</v>
      </c>
      <c r="I68" s="158" t="s">
        <v>386</v>
      </c>
      <c r="J68" s="93">
        <v>42851</v>
      </c>
      <c r="K68" s="94"/>
      <c r="L68" s="161"/>
      <c r="M68" s="95"/>
      <c r="N68" s="161" t="s">
        <v>119</v>
      </c>
      <c r="P68" s="373">
        <v>130</v>
      </c>
      <c r="Q68" s="373" t="s">
        <v>47</v>
      </c>
      <c r="R68" s="373" t="s">
        <v>386</v>
      </c>
      <c r="S68" s="373">
        <v>42851</v>
      </c>
    </row>
    <row r="69" spans="1:19" ht="26.4">
      <c r="A69" s="162">
        <v>131</v>
      </c>
      <c r="B69" s="156"/>
      <c r="C69" s="160" t="s">
        <v>107</v>
      </c>
      <c r="D69" s="172" t="s">
        <v>127</v>
      </c>
      <c r="E69" s="112" t="s">
        <v>47</v>
      </c>
      <c r="F69" s="96">
        <v>42295</v>
      </c>
      <c r="G69" s="96" t="s">
        <v>109</v>
      </c>
      <c r="H69" s="98" t="s">
        <v>110</v>
      </c>
      <c r="I69" s="158" t="s">
        <v>386</v>
      </c>
      <c r="J69" s="93">
        <v>42851</v>
      </c>
      <c r="K69" s="94"/>
      <c r="L69" s="161"/>
      <c r="M69" s="95"/>
      <c r="N69" s="161" t="s">
        <v>128</v>
      </c>
      <c r="P69" s="373">
        <v>131</v>
      </c>
      <c r="Q69" s="373" t="s">
        <v>47</v>
      </c>
      <c r="R69" s="373" t="s">
        <v>386</v>
      </c>
      <c r="S69" s="373">
        <v>42851</v>
      </c>
    </row>
    <row r="70" spans="1:19" ht="26.4">
      <c r="A70" s="156">
        <v>132</v>
      </c>
      <c r="B70" s="156"/>
      <c r="C70" s="160" t="s">
        <v>107</v>
      </c>
      <c r="D70" s="172" t="s">
        <v>129</v>
      </c>
      <c r="E70" s="89" t="s">
        <v>33</v>
      </c>
      <c r="F70" s="96">
        <v>42295</v>
      </c>
      <c r="G70" s="96" t="s">
        <v>109</v>
      </c>
      <c r="H70" s="98" t="s">
        <v>110</v>
      </c>
      <c r="I70" s="158" t="s">
        <v>386</v>
      </c>
      <c r="J70" s="93">
        <v>42520</v>
      </c>
      <c r="K70" s="94"/>
      <c r="L70" s="161"/>
      <c r="M70" s="95"/>
      <c r="N70" s="161" t="s">
        <v>128</v>
      </c>
      <c r="P70" s="373">
        <v>132</v>
      </c>
      <c r="Q70" s="373" t="s">
        <v>33</v>
      </c>
      <c r="R70" s="373" t="s">
        <v>386</v>
      </c>
      <c r="S70" s="373">
        <v>42520</v>
      </c>
    </row>
    <row r="71" spans="1:19" ht="39.6">
      <c r="A71" s="162">
        <v>133</v>
      </c>
      <c r="B71" s="165"/>
      <c r="C71" s="274" t="s">
        <v>107</v>
      </c>
      <c r="D71" s="165" t="s">
        <v>130</v>
      </c>
      <c r="E71" s="112" t="s">
        <v>47</v>
      </c>
      <c r="F71" s="285">
        <v>42295</v>
      </c>
      <c r="G71" s="274" t="s">
        <v>109</v>
      </c>
      <c r="H71" s="274" t="s">
        <v>110</v>
      </c>
      <c r="I71" s="158" t="s">
        <v>386</v>
      </c>
      <c r="J71" s="93">
        <v>42851</v>
      </c>
      <c r="K71" s="165"/>
      <c r="L71" s="165"/>
      <c r="M71" s="293"/>
      <c r="N71" s="161" t="s">
        <v>128</v>
      </c>
      <c r="P71" s="373">
        <v>133</v>
      </c>
      <c r="Q71" s="373" t="s">
        <v>47</v>
      </c>
      <c r="R71" s="373" t="s">
        <v>386</v>
      </c>
      <c r="S71" s="373">
        <v>42851</v>
      </c>
    </row>
    <row r="72" spans="1:19" ht="26.4">
      <c r="A72" s="156">
        <v>134</v>
      </c>
      <c r="B72" s="156"/>
      <c r="C72" s="160" t="s">
        <v>107</v>
      </c>
      <c r="D72" s="172" t="s">
        <v>131</v>
      </c>
      <c r="E72" s="89" t="s">
        <v>47</v>
      </c>
      <c r="F72" s="96">
        <v>42295</v>
      </c>
      <c r="G72" s="96" t="s">
        <v>109</v>
      </c>
      <c r="H72" s="98" t="s">
        <v>110</v>
      </c>
      <c r="I72" s="158" t="s">
        <v>386</v>
      </c>
      <c r="J72" s="93">
        <v>42851</v>
      </c>
      <c r="K72" s="94"/>
      <c r="L72" s="161"/>
      <c r="M72" s="95"/>
      <c r="N72" s="161" t="s">
        <v>128</v>
      </c>
      <c r="P72" s="373">
        <v>134</v>
      </c>
      <c r="Q72" s="373" t="s">
        <v>47</v>
      </c>
      <c r="R72" s="373" t="s">
        <v>386</v>
      </c>
      <c r="S72" s="373">
        <v>42851</v>
      </c>
    </row>
    <row r="73" spans="1:19" ht="26.4">
      <c r="A73" s="162">
        <v>135</v>
      </c>
      <c r="B73" s="156"/>
      <c r="C73" s="160" t="s">
        <v>107</v>
      </c>
      <c r="D73" s="275" t="s">
        <v>132</v>
      </c>
      <c r="E73" s="112" t="s">
        <v>47</v>
      </c>
      <c r="F73" s="96">
        <v>42295</v>
      </c>
      <c r="G73" s="96" t="s">
        <v>109</v>
      </c>
      <c r="H73" s="98" t="s">
        <v>110</v>
      </c>
      <c r="I73" s="158" t="s">
        <v>386</v>
      </c>
      <c r="J73" s="93">
        <v>42851</v>
      </c>
      <c r="K73" s="94"/>
      <c r="L73" s="161"/>
      <c r="M73" s="95"/>
      <c r="N73" s="161" t="s">
        <v>133</v>
      </c>
      <c r="P73" s="373">
        <v>135</v>
      </c>
      <c r="Q73" s="373" t="s">
        <v>47</v>
      </c>
      <c r="R73" s="373" t="s">
        <v>386</v>
      </c>
      <c r="S73" s="373">
        <v>42851</v>
      </c>
    </row>
    <row r="74" spans="1:19" ht="26.4">
      <c r="A74" s="156">
        <v>136</v>
      </c>
      <c r="B74" s="156"/>
      <c r="C74" s="160" t="s">
        <v>15</v>
      </c>
      <c r="D74" s="165" t="s">
        <v>122</v>
      </c>
      <c r="E74" s="89" t="s">
        <v>47</v>
      </c>
      <c r="F74" s="96">
        <v>42295</v>
      </c>
      <c r="G74" s="96" t="s">
        <v>109</v>
      </c>
      <c r="H74" s="98" t="s">
        <v>110</v>
      </c>
      <c r="I74" s="158" t="s">
        <v>386</v>
      </c>
      <c r="J74" s="93">
        <v>42883</v>
      </c>
      <c r="K74" s="94"/>
      <c r="L74" s="161"/>
      <c r="M74" s="95"/>
      <c r="N74" s="161" t="s">
        <v>133</v>
      </c>
      <c r="P74" s="373">
        <v>136</v>
      </c>
      <c r="Q74" s="373" t="s">
        <v>47</v>
      </c>
      <c r="R74" s="373" t="s">
        <v>386</v>
      </c>
      <c r="S74" s="373">
        <v>42883</v>
      </c>
    </row>
    <row r="75" spans="1:19" ht="39.6">
      <c r="A75" s="162">
        <v>137</v>
      </c>
      <c r="B75" s="156"/>
      <c r="C75" s="160" t="s">
        <v>15</v>
      </c>
      <c r="D75" s="172" t="s">
        <v>134</v>
      </c>
      <c r="E75" s="89" t="s">
        <v>33</v>
      </c>
      <c r="F75" s="96">
        <v>42295</v>
      </c>
      <c r="G75" s="96" t="s">
        <v>109</v>
      </c>
      <c r="H75" s="98" t="s">
        <v>110</v>
      </c>
      <c r="I75" s="158" t="s">
        <v>386</v>
      </c>
      <c r="J75" s="93">
        <v>42883</v>
      </c>
      <c r="K75" s="94"/>
      <c r="L75" s="161"/>
      <c r="M75" s="95"/>
      <c r="N75" s="161" t="s">
        <v>133</v>
      </c>
      <c r="P75" s="373">
        <v>137</v>
      </c>
      <c r="Q75" s="373" t="s">
        <v>33</v>
      </c>
      <c r="R75" s="373" t="s">
        <v>386</v>
      </c>
      <c r="S75" s="373">
        <v>42883</v>
      </c>
    </row>
    <row r="76" spans="1:19" ht="26.4">
      <c r="A76" s="156">
        <v>138</v>
      </c>
      <c r="B76" s="156"/>
      <c r="C76" s="160" t="s">
        <v>107</v>
      </c>
      <c r="D76" s="172" t="s">
        <v>131</v>
      </c>
      <c r="E76" s="89" t="s">
        <v>47</v>
      </c>
      <c r="F76" s="96">
        <v>42295</v>
      </c>
      <c r="G76" s="96" t="s">
        <v>109</v>
      </c>
      <c r="H76" s="98" t="s">
        <v>110</v>
      </c>
      <c r="I76" s="158" t="s">
        <v>386</v>
      </c>
      <c r="J76" s="93">
        <v>42883</v>
      </c>
      <c r="K76" s="94"/>
      <c r="L76" s="161"/>
      <c r="M76" s="95"/>
      <c r="N76" s="161" t="s">
        <v>133</v>
      </c>
      <c r="P76" s="373">
        <v>138</v>
      </c>
      <c r="Q76" s="373" t="s">
        <v>47</v>
      </c>
      <c r="R76" s="373" t="s">
        <v>386</v>
      </c>
      <c r="S76" s="373">
        <v>42883</v>
      </c>
    </row>
    <row r="77" spans="1:19" ht="26.4">
      <c r="A77" s="162">
        <v>139</v>
      </c>
      <c r="B77" s="156"/>
      <c r="C77" s="160" t="s">
        <v>107</v>
      </c>
      <c r="D77" s="165" t="s">
        <v>126</v>
      </c>
      <c r="E77" s="89" t="s">
        <v>47</v>
      </c>
      <c r="F77" s="96">
        <v>42295</v>
      </c>
      <c r="G77" s="96" t="s">
        <v>109</v>
      </c>
      <c r="H77" s="98" t="s">
        <v>110</v>
      </c>
      <c r="I77" s="158" t="s">
        <v>386</v>
      </c>
      <c r="J77" s="93">
        <v>42851</v>
      </c>
      <c r="K77" s="94"/>
      <c r="L77" s="161"/>
      <c r="M77" s="95"/>
      <c r="N77" s="161" t="s">
        <v>133</v>
      </c>
      <c r="P77" s="373">
        <v>139</v>
      </c>
      <c r="Q77" s="373" t="s">
        <v>47</v>
      </c>
      <c r="R77" s="373" t="s">
        <v>386</v>
      </c>
      <c r="S77" s="373">
        <v>42851</v>
      </c>
    </row>
    <row r="78" spans="1:19" ht="26.4">
      <c r="A78" s="156">
        <v>140</v>
      </c>
      <c r="B78" s="156"/>
      <c r="C78" s="160" t="s">
        <v>107</v>
      </c>
      <c r="D78" s="165" t="s">
        <v>135</v>
      </c>
      <c r="E78" s="89" t="s">
        <v>33</v>
      </c>
      <c r="F78" s="96">
        <v>42295</v>
      </c>
      <c r="G78" s="96" t="s">
        <v>109</v>
      </c>
      <c r="H78" s="98" t="s">
        <v>110</v>
      </c>
      <c r="I78" s="158" t="s">
        <v>386</v>
      </c>
      <c r="J78" s="93">
        <v>42520</v>
      </c>
      <c r="K78" s="94"/>
      <c r="L78" s="161"/>
      <c r="M78" s="95"/>
      <c r="N78" s="161" t="s">
        <v>133</v>
      </c>
      <c r="P78" s="373">
        <v>140</v>
      </c>
      <c r="Q78" s="373" t="s">
        <v>33</v>
      </c>
      <c r="R78" s="373" t="s">
        <v>386</v>
      </c>
      <c r="S78" s="373">
        <v>42520</v>
      </c>
    </row>
    <row r="79" spans="1:19" ht="26.4">
      <c r="A79" s="162">
        <v>141</v>
      </c>
      <c r="B79" s="156"/>
      <c r="C79" s="160" t="s">
        <v>107</v>
      </c>
      <c r="D79" s="172" t="s">
        <v>136</v>
      </c>
      <c r="E79" s="89" t="s">
        <v>33</v>
      </c>
      <c r="F79" s="96">
        <v>42295</v>
      </c>
      <c r="G79" s="96" t="s">
        <v>109</v>
      </c>
      <c r="H79" s="98" t="s">
        <v>110</v>
      </c>
      <c r="I79" s="158" t="s">
        <v>386</v>
      </c>
      <c r="J79" s="93">
        <v>42851</v>
      </c>
      <c r="K79" s="94"/>
      <c r="L79" s="161"/>
      <c r="M79" s="95"/>
      <c r="N79" s="161" t="s">
        <v>133</v>
      </c>
      <c r="P79" s="373">
        <v>141</v>
      </c>
      <c r="Q79" s="373" t="s">
        <v>33</v>
      </c>
      <c r="R79" s="373" t="s">
        <v>386</v>
      </c>
      <c r="S79" s="373">
        <v>42851</v>
      </c>
    </row>
    <row r="80" spans="1:19" ht="26.4">
      <c r="A80" s="156">
        <v>142</v>
      </c>
      <c r="B80" s="156"/>
      <c r="C80" s="160" t="s">
        <v>107</v>
      </c>
      <c r="D80" s="172" t="s">
        <v>113</v>
      </c>
      <c r="E80" s="89" t="s">
        <v>33</v>
      </c>
      <c r="F80" s="96">
        <v>42295</v>
      </c>
      <c r="G80" s="96" t="s">
        <v>109</v>
      </c>
      <c r="H80" s="98" t="s">
        <v>110</v>
      </c>
      <c r="I80" s="158" t="s">
        <v>386</v>
      </c>
      <c r="J80" s="93">
        <v>42572</v>
      </c>
      <c r="K80" s="94"/>
      <c r="L80" s="161"/>
      <c r="M80" s="95"/>
      <c r="N80" s="161" t="s">
        <v>133</v>
      </c>
      <c r="P80" s="373">
        <v>142</v>
      </c>
      <c r="Q80" s="373" t="s">
        <v>33</v>
      </c>
      <c r="R80" s="373" t="s">
        <v>386</v>
      </c>
      <c r="S80" s="373">
        <v>42572</v>
      </c>
    </row>
    <row r="81" spans="1:19" ht="52.8">
      <c r="A81" s="162">
        <v>143</v>
      </c>
      <c r="B81" s="156"/>
      <c r="C81" s="160" t="s">
        <v>107</v>
      </c>
      <c r="D81" s="172" t="s">
        <v>137</v>
      </c>
      <c r="E81" s="89" t="s">
        <v>33</v>
      </c>
      <c r="F81" s="96">
        <v>42295</v>
      </c>
      <c r="G81" s="96" t="s">
        <v>109</v>
      </c>
      <c r="H81" s="98" t="s">
        <v>110</v>
      </c>
      <c r="I81" s="158" t="s">
        <v>386</v>
      </c>
      <c r="J81" s="93">
        <v>42851</v>
      </c>
      <c r="K81" s="94"/>
      <c r="L81" s="161"/>
      <c r="M81" s="95"/>
      <c r="N81" s="161" t="s">
        <v>138</v>
      </c>
      <c r="P81" s="373">
        <v>143</v>
      </c>
      <c r="Q81" s="373" t="s">
        <v>33</v>
      </c>
      <c r="R81" s="373" t="s">
        <v>386</v>
      </c>
      <c r="S81" s="373">
        <v>42851</v>
      </c>
    </row>
    <row r="82" spans="1:19" ht="13.2">
      <c r="A82" s="156">
        <v>144</v>
      </c>
      <c r="B82" s="156"/>
      <c r="C82" s="160" t="s">
        <v>107</v>
      </c>
      <c r="D82" s="172" t="s">
        <v>139</v>
      </c>
      <c r="E82" s="89" t="s">
        <v>33</v>
      </c>
      <c r="F82" s="96">
        <v>42295</v>
      </c>
      <c r="G82" s="96" t="s">
        <v>109</v>
      </c>
      <c r="H82" s="98" t="s">
        <v>110</v>
      </c>
      <c r="I82" s="160" t="s">
        <v>386</v>
      </c>
      <c r="J82" s="93">
        <v>42305</v>
      </c>
      <c r="K82" s="183"/>
      <c r="L82" s="177"/>
      <c r="M82" s="184"/>
      <c r="N82" s="161" t="s">
        <v>392</v>
      </c>
      <c r="P82" s="373">
        <v>144</v>
      </c>
      <c r="Q82" s="373" t="s">
        <v>33</v>
      </c>
      <c r="R82" s="373" t="s">
        <v>386</v>
      </c>
      <c r="S82" s="373">
        <v>42305</v>
      </c>
    </row>
    <row r="83" spans="1:19" ht="21.75" customHeight="1">
      <c r="A83" s="162">
        <v>145</v>
      </c>
      <c r="B83" s="156"/>
      <c r="C83" s="160" t="s">
        <v>107</v>
      </c>
      <c r="D83" s="172" t="s">
        <v>140</v>
      </c>
      <c r="E83" s="89" t="s">
        <v>47</v>
      </c>
      <c r="F83" s="96">
        <v>42295</v>
      </c>
      <c r="G83" s="96" t="s">
        <v>109</v>
      </c>
      <c r="H83" s="98" t="s">
        <v>48</v>
      </c>
      <c r="I83" s="158" t="s">
        <v>386</v>
      </c>
      <c r="J83" s="93">
        <v>42851</v>
      </c>
      <c r="K83" s="94"/>
      <c r="L83" s="161"/>
      <c r="M83" s="95"/>
      <c r="N83" s="161" t="s">
        <v>138</v>
      </c>
      <c r="P83" s="373">
        <v>145</v>
      </c>
      <c r="Q83" s="373" t="s">
        <v>47</v>
      </c>
      <c r="R83" s="373" t="s">
        <v>386</v>
      </c>
      <c r="S83" s="373">
        <v>42851</v>
      </c>
    </row>
    <row r="84" spans="1:19" ht="26.4">
      <c r="A84" s="156">
        <v>146</v>
      </c>
      <c r="B84" s="156"/>
      <c r="C84" s="160" t="s">
        <v>107</v>
      </c>
      <c r="D84" s="172" t="s">
        <v>141</v>
      </c>
      <c r="E84" s="89" t="s">
        <v>47</v>
      </c>
      <c r="F84" s="96">
        <v>42295</v>
      </c>
      <c r="G84" s="96" t="s">
        <v>109</v>
      </c>
      <c r="H84" s="98" t="s">
        <v>48</v>
      </c>
      <c r="I84" s="158" t="s">
        <v>386</v>
      </c>
      <c r="J84" s="93">
        <v>42851</v>
      </c>
      <c r="K84" s="94"/>
      <c r="L84" s="161"/>
      <c r="M84" s="95"/>
      <c r="N84" s="161" t="s">
        <v>138</v>
      </c>
      <c r="P84" s="373">
        <v>146</v>
      </c>
      <c r="Q84" s="373" t="s">
        <v>47</v>
      </c>
      <c r="R84" s="373" t="s">
        <v>386</v>
      </c>
      <c r="S84" s="373">
        <v>42851</v>
      </c>
    </row>
    <row r="85" spans="1:19" ht="26.4">
      <c r="A85" s="162">
        <v>147</v>
      </c>
      <c r="B85" s="156"/>
      <c r="C85" s="160" t="s">
        <v>107</v>
      </c>
      <c r="D85" s="172" t="s">
        <v>142</v>
      </c>
      <c r="E85" s="89" t="s">
        <v>33</v>
      </c>
      <c r="F85" s="96">
        <v>42295</v>
      </c>
      <c r="G85" s="96" t="s">
        <v>109</v>
      </c>
      <c r="H85" s="98" t="s">
        <v>110</v>
      </c>
      <c r="I85" s="158" t="s">
        <v>386</v>
      </c>
      <c r="J85" s="93">
        <v>42520</v>
      </c>
      <c r="K85" s="94"/>
      <c r="L85" s="161"/>
      <c r="M85" s="95"/>
      <c r="N85" s="161" t="s">
        <v>143</v>
      </c>
      <c r="P85" s="373">
        <v>147</v>
      </c>
      <c r="Q85" s="373" t="s">
        <v>33</v>
      </c>
      <c r="R85" s="373" t="s">
        <v>386</v>
      </c>
      <c r="S85" s="373">
        <v>42520</v>
      </c>
    </row>
    <row r="86" spans="1:19" ht="13.2">
      <c r="A86" s="156">
        <v>148</v>
      </c>
      <c r="B86" s="156"/>
      <c r="C86" s="160" t="s">
        <v>107</v>
      </c>
      <c r="D86" s="172" t="s">
        <v>144</v>
      </c>
      <c r="E86" s="89" t="s">
        <v>33</v>
      </c>
      <c r="F86" s="96">
        <v>42295</v>
      </c>
      <c r="G86" s="96" t="s">
        <v>109</v>
      </c>
      <c r="H86" s="98" t="s">
        <v>110</v>
      </c>
      <c r="I86" s="158" t="s">
        <v>386</v>
      </c>
      <c r="J86" s="93">
        <v>42851</v>
      </c>
      <c r="K86" s="94"/>
      <c r="L86" s="161"/>
      <c r="M86" s="95"/>
      <c r="N86" s="161" t="s">
        <v>143</v>
      </c>
      <c r="P86" s="373">
        <v>148</v>
      </c>
      <c r="Q86" s="373" t="s">
        <v>33</v>
      </c>
      <c r="R86" s="373" t="s">
        <v>386</v>
      </c>
      <c r="S86" s="373">
        <v>42851</v>
      </c>
    </row>
    <row r="87" spans="1:19" ht="26.4">
      <c r="A87" s="162">
        <v>149</v>
      </c>
      <c r="B87" s="156"/>
      <c r="C87" s="160" t="s">
        <v>15</v>
      </c>
      <c r="D87" s="172" t="s">
        <v>145</v>
      </c>
      <c r="E87" s="89" t="s">
        <v>33</v>
      </c>
      <c r="F87" s="96">
        <v>42295</v>
      </c>
      <c r="G87" s="96" t="s">
        <v>109</v>
      </c>
      <c r="H87" s="98" t="s">
        <v>110</v>
      </c>
      <c r="I87" s="158" t="s">
        <v>386</v>
      </c>
      <c r="J87" s="93">
        <v>42883</v>
      </c>
      <c r="K87" s="94"/>
      <c r="L87" s="161"/>
      <c r="M87" s="95"/>
      <c r="N87" s="161" t="s">
        <v>143</v>
      </c>
      <c r="P87" s="373">
        <v>149</v>
      </c>
      <c r="Q87" s="373" t="s">
        <v>33</v>
      </c>
      <c r="R87" s="373" t="s">
        <v>386</v>
      </c>
      <c r="S87" s="373">
        <v>42883</v>
      </c>
    </row>
    <row r="88" spans="1:19" ht="26.4">
      <c r="A88" s="156">
        <v>150</v>
      </c>
      <c r="B88" s="156"/>
      <c r="C88" s="160" t="s">
        <v>107</v>
      </c>
      <c r="D88" s="172" t="s">
        <v>146</v>
      </c>
      <c r="E88" s="112" t="s">
        <v>47</v>
      </c>
      <c r="F88" s="96">
        <v>42295</v>
      </c>
      <c r="G88" s="96" t="s">
        <v>109</v>
      </c>
      <c r="H88" s="98" t="s">
        <v>48</v>
      </c>
      <c r="I88" s="158" t="s">
        <v>386</v>
      </c>
      <c r="J88" s="93">
        <v>42851</v>
      </c>
      <c r="K88" s="94"/>
      <c r="L88" s="161"/>
      <c r="M88" s="95"/>
      <c r="N88" s="161" t="s">
        <v>143</v>
      </c>
      <c r="P88" s="373">
        <v>150</v>
      </c>
      <c r="Q88" s="373" t="s">
        <v>47</v>
      </c>
      <c r="R88" s="373" t="s">
        <v>386</v>
      </c>
      <c r="S88" s="373">
        <v>42851</v>
      </c>
    </row>
    <row r="89" spans="1:19" ht="26.4">
      <c r="A89" s="162">
        <v>151</v>
      </c>
      <c r="B89" s="156"/>
      <c r="C89" s="160" t="s">
        <v>107</v>
      </c>
      <c r="D89" s="172" t="s">
        <v>147</v>
      </c>
      <c r="E89" s="112" t="s">
        <v>47</v>
      </c>
      <c r="F89" s="96">
        <v>42295</v>
      </c>
      <c r="G89" s="96" t="s">
        <v>109</v>
      </c>
      <c r="H89" s="98" t="s">
        <v>110</v>
      </c>
      <c r="I89" s="158" t="s">
        <v>386</v>
      </c>
      <c r="J89" s="93">
        <v>42851</v>
      </c>
      <c r="K89" s="94"/>
      <c r="L89" s="161"/>
      <c r="M89" s="95"/>
      <c r="N89" s="161" t="s">
        <v>148</v>
      </c>
      <c r="P89" s="373">
        <v>151</v>
      </c>
      <c r="Q89" s="373" t="s">
        <v>47</v>
      </c>
      <c r="R89" s="373" t="s">
        <v>386</v>
      </c>
      <c r="S89" s="373">
        <v>42851</v>
      </c>
    </row>
    <row r="90" spans="1:19" ht="39.6">
      <c r="A90" s="156">
        <v>152</v>
      </c>
      <c r="B90" s="156"/>
      <c r="C90" s="160" t="s">
        <v>15</v>
      </c>
      <c r="D90" s="172" t="s">
        <v>149</v>
      </c>
      <c r="E90" s="89" t="s">
        <v>33</v>
      </c>
      <c r="F90" s="96">
        <v>42295</v>
      </c>
      <c r="G90" s="96" t="s">
        <v>109</v>
      </c>
      <c r="H90" s="98" t="s">
        <v>110</v>
      </c>
      <c r="I90" s="158" t="s">
        <v>386</v>
      </c>
      <c r="J90" s="93">
        <v>42883</v>
      </c>
      <c r="K90" s="94"/>
      <c r="L90" s="161"/>
      <c r="M90" s="95"/>
      <c r="N90" s="161" t="s">
        <v>148</v>
      </c>
      <c r="P90" s="373">
        <v>152</v>
      </c>
      <c r="Q90" s="373" t="s">
        <v>33</v>
      </c>
      <c r="R90" s="373" t="s">
        <v>386</v>
      </c>
      <c r="S90" s="373">
        <v>42883</v>
      </c>
    </row>
    <row r="91" spans="1:19" ht="26.4">
      <c r="A91" s="162">
        <v>153</v>
      </c>
      <c r="B91" s="156"/>
      <c r="C91" s="160" t="s">
        <v>107</v>
      </c>
      <c r="D91" s="172" t="s">
        <v>131</v>
      </c>
      <c r="E91" s="112" t="s">
        <v>47</v>
      </c>
      <c r="F91" s="96">
        <v>42295</v>
      </c>
      <c r="G91" s="96" t="s">
        <v>109</v>
      </c>
      <c r="H91" s="98" t="s">
        <v>110</v>
      </c>
      <c r="I91" s="158" t="s">
        <v>386</v>
      </c>
      <c r="J91" s="93">
        <v>42851</v>
      </c>
      <c r="K91" s="94"/>
      <c r="L91" s="161"/>
      <c r="M91" s="95"/>
      <c r="N91" s="161" t="s">
        <v>148</v>
      </c>
      <c r="P91" s="373">
        <v>153</v>
      </c>
      <c r="Q91" s="373" t="s">
        <v>47</v>
      </c>
      <c r="R91" s="373" t="s">
        <v>386</v>
      </c>
      <c r="S91" s="373">
        <v>42851</v>
      </c>
    </row>
    <row r="92" spans="1:19" ht="26.4">
      <c r="A92" s="156">
        <v>154</v>
      </c>
      <c r="B92" s="156"/>
      <c r="C92" s="160" t="s">
        <v>15</v>
      </c>
      <c r="D92" s="165" t="s">
        <v>122</v>
      </c>
      <c r="E92" s="112" t="s">
        <v>47</v>
      </c>
      <c r="F92" s="96">
        <v>42295</v>
      </c>
      <c r="G92" s="96" t="s">
        <v>109</v>
      </c>
      <c r="H92" s="98" t="s">
        <v>110</v>
      </c>
      <c r="I92" s="158" t="s">
        <v>386</v>
      </c>
      <c r="J92" s="93">
        <v>42883</v>
      </c>
      <c r="K92" s="94"/>
      <c r="L92" s="161"/>
      <c r="M92" s="95"/>
      <c r="N92" s="161" t="s">
        <v>148</v>
      </c>
      <c r="P92" s="373">
        <v>154</v>
      </c>
      <c r="Q92" s="373" t="s">
        <v>47</v>
      </c>
      <c r="R92" s="373" t="s">
        <v>386</v>
      </c>
      <c r="S92" s="373">
        <v>42883</v>
      </c>
    </row>
    <row r="93" spans="1:19" ht="26.4">
      <c r="A93" s="162">
        <v>155</v>
      </c>
      <c r="B93" s="156"/>
      <c r="C93" s="160" t="s">
        <v>107</v>
      </c>
      <c r="D93" s="165" t="s">
        <v>150</v>
      </c>
      <c r="E93" s="112" t="s">
        <v>47</v>
      </c>
      <c r="F93" s="96">
        <v>42295</v>
      </c>
      <c r="G93" s="96" t="s">
        <v>109</v>
      </c>
      <c r="H93" s="98" t="s">
        <v>110</v>
      </c>
      <c r="I93" s="158" t="s">
        <v>386</v>
      </c>
      <c r="J93" s="93">
        <v>42851</v>
      </c>
      <c r="K93" s="94"/>
      <c r="L93" s="161"/>
      <c r="M93" s="95"/>
      <c r="N93" s="161" t="s">
        <v>148</v>
      </c>
      <c r="P93" s="373">
        <v>155</v>
      </c>
      <c r="Q93" s="373" t="s">
        <v>47</v>
      </c>
      <c r="R93" s="373" t="s">
        <v>386</v>
      </c>
      <c r="S93" s="373">
        <v>42851</v>
      </c>
    </row>
    <row r="94" spans="1:19" ht="26.4">
      <c r="A94" s="156">
        <v>156</v>
      </c>
      <c r="B94" s="156"/>
      <c r="C94" s="160" t="s">
        <v>107</v>
      </c>
      <c r="D94" s="165" t="s">
        <v>151</v>
      </c>
      <c r="E94" s="112" t="s">
        <v>47</v>
      </c>
      <c r="F94" s="96">
        <v>42295</v>
      </c>
      <c r="G94" s="96" t="s">
        <v>109</v>
      </c>
      <c r="H94" s="98" t="s">
        <v>110</v>
      </c>
      <c r="I94" s="158" t="s">
        <v>386</v>
      </c>
      <c r="J94" s="93">
        <v>42883</v>
      </c>
      <c r="K94" s="94"/>
      <c r="L94" s="161"/>
      <c r="M94" s="95"/>
      <c r="N94" s="161" t="s">
        <v>148</v>
      </c>
      <c r="P94" s="373">
        <v>156</v>
      </c>
      <c r="Q94" s="373" t="s">
        <v>47</v>
      </c>
      <c r="R94" s="373" t="s">
        <v>386</v>
      </c>
      <c r="S94" s="373">
        <v>42883</v>
      </c>
    </row>
    <row r="95" spans="1:19" ht="52.8">
      <c r="A95" s="162">
        <v>157</v>
      </c>
      <c r="B95" s="156"/>
      <c r="C95" s="160" t="s">
        <v>107</v>
      </c>
      <c r="D95" s="165" t="s">
        <v>152</v>
      </c>
      <c r="E95" s="112" t="s">
        <v>47</v>
      </c>
      <c r="F95" s="96">
        <v>42295</v>
      </c>
      <c r="G95" s="96" t="s">
        <v>109</v>
      </c>
      <c r="H95" s="98" t="s">
        <v>110</v>
      </c>
      <c r="I95" s="158" t="s">
        <v>386</v>
      </c>
      <c r="J95" s="93">
        <v>42851</v>
      </c>
      <c r="K95" s="94"/>
      <c r="L95" s="161"/>
      <c r="M95" s="95"/>
      <c r="N95" s="161" t="s">
        <v>153</v>
      </c>
      <c r="P95" s="373">
        <v>157</v>
      </c>
      <c r="Q95" s="373" t="s">
        <v>47</v>
      </c>
      <c r="R95" s="373" t="s">
        <v>386</v>
      </c>
      <c r="S95" s="373">
        <v>42851</v>
      </c>
    </row>
    <row r="96" spans="1:19" ht="26.4">
      <c r="A96" s="156">
        <v>158</v>
      </c>
      <c r="B96" s="156"/>
      <c r="C96" s="160" t="s">
        <v>154</v>
      </c>
      <c r="D96" s="165" t="s">
        <v>155</v>
      </c>
      <c r="E96" s="89" t="s">
        <v>33</v>
      </c>
      <c r="F96" s="96">
        <v>42295</v>
      </c>
      <c r="G96" s="96" t="s">
        <v>109</v>
      </c>
      <c r="H96" s="98" t="s">
        <v>110</v>
      </c>
      <c r="I96" s="160" t="s">
        <v>386</v>
      </c>
      <c r="J96" s="93">
        <v>42305</v>
      </c>
      <c r="K96" s="94"/>
      <c r="L96" s="161"/>
      <c r="M96" s="95"/>
      <c r="N96" s="161" t="s">
        <v>393</v>
      </c>
      <c r="P96" s="373">
        <v>158</v>
      </c>
      <c r="Q96" s="373" t="s">
        <v>33</v>
      </c>
      <c r="R96" s="373" t="s">
        <v>386</v>
      </c>
      <c r="S96" s="373">
        <v>42305</v>
      </c>
    </row>
    <row r="97" spans="1:19" ht="13.2">
      <c r="A97" s="162">
        <v>159</v>
      </c>
      <c r="B97" s="156"/>
      <c r="C97" s="160" t="s">
        <v>107</v>
      </c>
      <c r="D97" s="165" t="s">
        <v>156</v>
      </c>
      <c r="E97" s="112" t="s">
        <v>47</v>
      </c>
      <c r="F97" s="96">
        <v>42295</v>
      </c>
      <c r="G97" s="96" t="s">
        <v>109</v>
      </c>
      <c r="H97" s="98" t="s">
        <v>110</v>
      </c>
      <c r="I97" s="158" t="s">
        <v>386</v>
      </c>
      <c r="J97" s="93">
        <v>42851</v>
      </c>
      <c r="K97" s="94"/>
      <c r="L97" s="161"/>
      <c r="M97" s="95"/>
      <c r="N97" s="161" t="s">
        <v>153</v>
      </c>
      <c r="P97" s="373">
        <v>159</v>
      </c>
      <c r="Q97" s="373" t="s">
        <v>47</v>
      </c>
      <c r="R97" s="373" t="s">
        <v>386</v>
      </c>
      <c r="S97" s="373">
        <v>42851</v>
      </c>
    </row>
    <row r="98" spans="1:19" ht="26.4">
      <c r="A98" s="156">
        <v>160</v>
      </c>
      <c r="B98" s="156"/>
      <c r="C98" s="160" t="s">
        <v>107</v>
      </c>
      <c r="D98" s="275" t="s">
        <v>157</v>
      </c>
      <c r="E98" s="89" t="s">
        <v>33</v>
      </c>
      <c r="F98" s="96">
        <v>42295</v>
      </c>
      <c r="G98" s="96" t="s">
        <v>109</v>
      </c>
      <c r="H98" s="98" t="s">
        <v>110</v>
      </c>
      <c r="I98" s="158" t="s">
        <v>386</v>
      </c>
      <c r="J98" s="93">
        <v>42520</v>
      </c>
      <c r="K98" s="94"/>
      <c r="L98" s="161"/>
      <c r="M98" s="95"/>
      <c r="N98" s="161" t="s">
        <v>158</v>
      </c>
      <c r="P98" s="373">
        <v>160</v>
      </c>
      <c r="Q98" s="373" t="s">
        <v>33</v>
      </c>
      <c r="R98" s="373" t="s">
        <v>386</v>
      </c>
      <c r="S98" s="373">
        <v>42520</v>
      </c>
    </row>
    <row r="99" spans="1:19" ht="13.2">
      <c r="A99" s="162">
        <v>161</v>
      </c>
      <c r="B99" s="156"/>
      <c r="C99" s="160" t="s">
        <v>107</v>
      </c>
      <c r="D99" s="165" t="s">
        <v>159</v>
      </c>
      <c r="E99" s="89" t="s">
        <v>33</v>
      </c>
      <c r="F99" s="96">
        <v>42295</v>
      </c>
      <c r="G99" s="96" t="s">
        <v>109</v>
      </c>
      <c r="H99" s="98" t="s">
        <v>110</v>
      </c>
      <c r="I99" s="158" t="s">
        <v>386</v>
      </c>
      <c r="J99" s="93">
        <v>42520</v>
      </c>
      <c r="K99" s="94"/>
      <c r="L99" s="161"/>
      <c r="M99" s="95"/>
      <c r="N99" s="161" t="s">
        <v>158</v>
      </c>
      <c r="P99" s="373">
        <v>161</v>
      </c>
      <c r="Q99" s="373" t="s">
        <v>33</v>
      </c>
      <c r="R99" s="373" t="s">
        <v>386</v>
      </c>
      <c r="S99" s="373">
        <v>42520</v>
      </c>
    </row>
    <row r="100" spans="1:19" ht="13.2">
      <c r="A100" s="156">
        <v>162</v>
      </c>
      <c r="B100" s="156"/>
      <c r="C100" s="160" t="s">
        <v>107</v>
      </c>
      <c r="D100" s="165" t="s">
        <v>160</v>
      </c>
      <c r="E100" s="89" t="s">
        <v>33</v>
      </c>
      <c r="F100" s="96">
        <v>42295</v>
      </c>
      <c r="G100" s="96" t="s">
        <v>109</v>
      </c>
      <c r="H100" s="98" t="s">
        <v>110</v>
      </c>
      <c r="I100" s="158" t="s">
        <v>386</v>
      </c>
      <c r="J100" s="93">
        <v>42851</v>
      </c>
      <c r="K100" s="94"/>
      <c r="L100" s="161"/>
      <c r="M100" s="95"/>
      <c r="N100" s="161" t="s">
        <v>158</v>
      </c>
      <c r="P100" s="373">
        <v>162</v>
      </c>
      <c r="Q100" s="373" t="s">
        <v>33</v>
      </c>
      <c r="R100" s="373" t="s">
        <v>386</v>
      </c>
      <c r="S100" s="373">
        <v>42851</v>
      </c>
    </row>
    <row r="101" spans="1:19" ht="26.4">
      <c r="A101" s="162">
        <v>163</v>
      </c>
      <c r="B101" s="156"/>
      <c r="C101" s="160" t="s">
        <v>15</v>
      </c>
      <c r="D101" s="172" t="s">
        <v>161</v>
      </c>
      <c r="E101" s="89" t="s">
        <v>33</v>
      </c>
      <c r="F101" s="96">
        <v>42295</v>
      </c>
      <c r="G101" s="96" t="s">
        <v>109</v>
      </c>
      <c r="H101" s="98" t="s">
        <v>110</v>
      </c>
      <c r="I101" s="158" t="s">
        <v>386</v>
      </c>
      <c r="J101" s="93">
        <v>42883</v>
      </c>
      <c r="K101" s="94"/>
      <c r="L101" s="161"/>
      <c r="M101" s="95"/>
      <c r="N101" s="161" t="s">
        <v>158</v>
      </c>
      <c r="P101" s="373">
        <v>163</v>
      </c>
      <c r="Q101" s="373" t="s">
        <v>33</v>
      </c>
      <c r="R101" s="373" t="s">
        <v>386</v>
      </c>
      <c r="S101" s="373">
        <v>42883</v>
      </c>
    </row>
    <row r="102" spans="1:19" ht="39.6">
      <c r="A102" s="156">
        <v>164</v>
      </c>
      <c r="B102" s="156"/>
      <c r="C102" s="160" t="s">
        <v>107</v>
      </c>
      <c r="D102" s="172" t="s">
        <v>162</v>
      </c>
      <c r="E102" s="89" t="s">
        <v>33</v>
      </c>
      <c r="F102" s="96">
        <v>42295</v>
      </c>
      <c r="G102" s="96" t="s">
        <v>109</v>
      </c>
      <c r="H102" s="98" t="s">
        <v>110</v>
      </c>
      <c r="I102" s="158" t="s">
        <v>386</v>
      </c>
      <c r="J102" s="93">
        <v>42851</v>
      </c>
      <c r="K102" s="94"/>
      <c r="L102" s="161"/>
      <c r="M102" s="95"/>
      <c r="N102" s="161" t="s">
        <v>158</v>
      </c>
      <c r="P102" s="373">
        <v>164</v>
      </c>
      <c r="Q102" s="373" t="s">
        <v>33</v>
      </c>
      <c r="R102" s="373" t="s">
        <v>386</v>
      </c>
      <c r="S102" s="373">
        <v>42851</v>
      </c>
    </row>
    <row r="103" spans="1:19" ht="13.2">
      <c r="A103" s="162">
        <v>165</v>
      </c>
      <c r="B103" s="156"/>
      <c r="C103" s="160" t="s">
        <v>107</v>
      </c>
      <c r="D103" s="172" t="s">
        <v>163</v>
      </c>
      <c r="E103" s="112" t="s">
        <v>47</v>
      </c>
      <c r="F103" s="96">
        <v>42295</v>
      </c>
      <c r="G103" s="96" t="s">
        <v>109</v>
      </c>
      <c r="H103" s="98" t="s">
        <v>48</v>
      </c>
      <c r="I103" s="158" t="s">
        <v>386</v>
      </c>
      <c r="J103" s="93">
        <v>42883</v>
      </c>
      <c r="K103" s="94"/>
      <c r="L103" s="161"/>
      <c r="M103" s="95"/>
      <c r="N103" s="161" t="s">
        <v>158</v>
      </c>
      <c r="P103" s="373">
        <v>165</v>
      </c>
      <c r="Q103" s="373" t="s">
        <v>47</v>
      </c>
      <c r="R103" s="373" t="s">
        <v>386</v>
      </c>
      <c r="S103" s="373">
        <v>42883</v>
      </c>
    </row>
    <row r="104" spans="1:19" ht="26.4">
      <c r="A104" s="156">
        <v>166</v>
      </c>
      <c r="B104" s="156"/>
      <c r="C104" s="160" t="s">
        <v>107</v>
      </c>
      <c r="D104" s="172" t="s">
        <v>164</v>
      </c>
      <c r="E104" s="112" t="s">
        <v>47</v>
      </c>
      <c r="F104" s="96">
        <v>42295</v>
      </c>
      <c r="G104" s="96" t="s">
        <v>109</v>
      </c>
      <c r="H104" s="98" t="s">
        <v>48</v>
      </c>
      <c r="I104" s="158" t="s">
        <v>386</v>
      </c>
      <c r="J104" s="93">
        <v>42883</v>
      </c>
      <c r="K104" s="94"/>
      <c r="L104" s="161"/>
      <c r="M104" s="95"/>
      <c r="N104" s="161" t="s">
        <v>158</v>
      </c>
      <c r="P104" s="373">
        <v>166</v>
      </c>
      <c r="Q104" s="373" t="s">
        <v>47</v>
      </c>
      <c r="R104" s="373" t="s">
        <v>386</v>
      </c>
      <c r="S104" s="373">
        <v>42883</v>
      </c>
    </row>
    <row r="105" spans="1:19" ht="26.4">
      <c r="A105" s="162">
        <v>167</v>
      </c>
      <c r="B105" s="156"/>
      <c r="C105" s="160" t="s">
        <v>107</v>
      </c>
      <c r="D105" s="172" t="s">
        <v>165</v>
      </c>
      <c r="E105" s="89" t="s">
        <v>33</v>
      </c>
      <c r="F105" s="96">
        <v>42295</v>
      </c>
      <c r="G105" s="96" t="s">
        <v>109</v>
      </c>
      <c r="H105" s="98" t="s">
        <v>110</v>
      </c>
      <c r="I105" s="158" t="s">
        <v>386</v>
      </c>
      <c r="J105" s="93">
        <v>42520</v>
      </c>
      <c r="K105" s="94"/>
      <c r="L105" s="161"/>
      <c r="M105" s="95"/>
      <c r="N105" s="161" t="s">
        <v>166</v>
      </c>
      <c r="P105" s="373">
        <v>167</v>
      </c>
      <c r="Q105" s="373" t="s">
        <v>33</v>
      </c>
      <c r="R105" s="373" t="s">
        <v>386</v>
      </c>
      <c r="S105" s="373">
        <v>42520</v>
      </c>
    </row>
    <row r="106" spans="1:19" ht="26.4">
      <c r="A106" s="156">
        <v>168</v>
      </c>
      <c r="B106" s="156"/>
      <c r="C106" s="160" t="s">
        <v>107</v>
      </c>
      <c r="D106" s="172" t="s">
        <v>167</v>
      </c>
      <c r="E106" s="112" t="s">
        <v>47</v>
      </c>
      <c r="F106" s="96">
        <v>42295</v>
      </c>
      <c r="G106" s="96" t="s">
        <v>109</v>
      </c>
      <c r="H106" s="98" t="s">
        <v>110</v>
      </c>
      <c r="I106" s="158" t="s">
        <v>386</v>
      </c>
      <c r="J106" s="93">
        <v>42883</v>
      </c>
      <c r="K106" s="94"/>
      <c r="L106" s="161"/>
      <c r="M106" s="95"/>
      <c r="N106" s="161" t="s">
        <v>168</v>
      </c>
      <c r="P106" s="373">
        <v>168</v>
      </c>
      <c r="Q106" s="373" t="s">
        <v>47</v>
      </c>
      <c r="R106" s="373" t="s">
        <v>386</v>
      </c>
      <c r="S106" s="373">
        <v>42883</v>
      </c>
    </row>
    <row r="107" spans="1:19" ht="39.6">
      <c r="A107" s="162">
        <v>169</v>
      </c>
      <c r="B107" s="156"/>
      <c r="C107" s="160" t="s">
        <v>107</v>
      </c>
      <c r="D107" s="188" t="s">
        <v>169</v>
      </c>
      <c r="E107" s="89" t="s">
        <v>33</v>
      </c>
      <c r="F107" s="96">
        <v>42295</v>
      </c>
      <c r="G107" s="96" t="s">
        <v>109</v>
      </c>
      <c r="H107" s="98" t="s">
        <v>110</v>
      </c>
      <c r="I107" s="158" t="s">
        <v>386</v>
      </c>
      <c r="J107" s="93">
        <v>42851</v>
      </c>
      <c r="K107" s="94"/>
      <c r="L107" s="161"/>
      <c r="M107" s="95"/>
      <c r="N107" s="161" t="s">
        <v>168</v>
      </c>
      <c r="P107" s="373">
        <v>169</v>
      </c>
      <c r="Q107" s="373" t="s">
        <v>33</v>
      </c>
      <c r="R107" s="373" t="s">
        <v>386</v>
      </c>
      <c r="S107" s="373">
        <v>42851</v>
      </c>
    </row>
    <row r="108" spans="1:19" ht="39.6">
      <c r="A108" s="156">
        <v>170</v>
      </c>
      <c r="B108" s="156"/>
      <c r="C108" s="160" t="s">
        <v>107</v>
      </c>
      <c r="D108" s="188" t="s">
        <v>170</v>
      </c>
      <c r="E108" s="89" t="s">
        <v>33</v>
      </c>
      <c r="F108" s="96">
        <v>42295</v>
      </c>
      <c r="G108" s="96" t="s">
        <v>109</v>
      </c>
      <c r="H108" s="98" t="s">
        <v>110</v>
      </c>
      <c r="I108" s="158" t="s">
        <v>386</v>
      </c>
      <c r="J108" s="93">
        <v>42851</v>
      </c>
      <c r="K108" s="94"/>
      <c r="L108" s="161"/>
      <c r="M108" s="95"/>
      <c r="N108" s="161" t="s">
        <v>168</v>
      </c>
      <c r="P108" s="373">
        <v>170</v>
      </c>
      <c r="Q108" s="373" t="s">
        <v>33</v>
      </c>
      <c r="R108" s="373" t="s">
        <v>386</v>
      </c>
      <c r="S108" s="373">
        <v>42851</v>
      </c>
    </row>
    <row r="109" spans="1:19" ht="26.4">
      <c r="A109" s="162">
        <v>171</v>
      </c>
      <c r="B109" s="156"/>
      <c r="C109" s="160" t="s">
        <v>107</v>
      </c>
      <c r="D109" s="172" t="s">
        <v>171</v>
      </c>
      <c r="E109" s="112" t="s">
        <v>47</v>
      </c>
      <c r="F109" s="96">
        <v>42295</v>
      </c>
      <c r="G109" s="96" t="s">
        <v>109</v>
      </c>
      <c r="H109" s="98" t="s">
        <v>110</v>
      </c>
      <c r="I109" s="158" t="s">
        <v>386</v>
      </c>
      <c r="J109" s="93">
        <v>42851</v>
      </c>
      <c r="K109" s="94"/>
      <c r="L109" s="161"/>
      <c r="M109" s="95"/>
      <c r="N109" s="161" t="s">
        <v>172</v>
      </c>
      <c r="P109" s="373">
        <v>171</v>
      </c>
      <c r="Q109" s="373" t="s">
        <v>47</v>
      </c>
      <c r="R109" s="373" t="s">
        <v>386</v>
      </c>
      <c r="S109" s="373">
        <v>42851</v>
      </c>
    </row>
    <row r="110" spans="1:19" ht="39.6">
      <c r="A110" s="156">
        <v>172</v>
      </c>
      <c r="B110" s="156"/>
      <c r="C110" s="160" t="s">
        <v>107</v>
      </c>
      <c r="D110" s="188" t="s">
        <v>169</v>
      </c>
      <c r="E110" s="112" t="s">
        <v>47</v>
      </c>
      <c r="F110" s="96">
        <v>42295</v>
      </c>
      <c r="G110" s="96" t="s">
        <v>109</v>
      </c>
      <c r="H110" s="98" t="s">
        <v>110</v>
      </c>
      <c r="I110" s="158" t="s">
        <v>386</v>
      </c>
      <c r="J110" s="93">
        <v>42851</v>
      </c>
      <c r="K110" s="94"/>
      <c r="L110" s="161"/>
      <c r="M110" s="95"/>
      <c r="N110" s="161" t="s">
        <v>172</v>
      </c>
      <c r="P110" s="373">
        <v>172</v>
      </c>
      <c r="Q110" s="373" t="s">
        <v>47</v>
      </c>
      <c r="R110" s="373" t="s">
        <v>386</v>
      </c>
      <c r="S110" s="373">
        <v>42851</v>
      </c>
    </row>
    <row r="111" spans="1:19" ht="39.6">
      <c r="A111" s="162">
        <v>173</v>
      </c>
      <c r="B111" s="156"/>
      <c r="C111" s="160" t="s">
        <v>107</v>
      </c>
      <c r="D111" s="188" t="s">
        <v>170</v>
      </c>
      <c r="E111" s="89" t="s">
        <v>33</v>
      </c>
      <c r="F111" s="96">
        <v>42295</v>
      </c>
      <c r="G111" s="96" t="s">
        <v>109</v>
      </c>
      <c r="H111" s="98" t="s">
        <v>110</v>
      </c>
      <c r="I111" s="158" t="s">
        <v>386</v>
      </c>
      <c r="J111" s="93">
        <v>42851</v>
      </c>
      <c r="K111" s="94"/>
      <c r="L111" s="161"/>
      <c r="M111" s="95"/>
      <c r="N111" s="161" t="s">
        <v>172</v>
      </c>
      <c r="P111" s="373">
        <v>173</v>
      </c>
      <c r="Q111" s="373" t="s">
        <v>33</v>
      </c>
      <c r="R111" s="373" t="s">
        <v>386</v>
      </c>
      <c r="S111" s="373">
        <v>42851</v>
      </c>
    </row>
    <row r="112" spans="1:19" ht="26.4">
      <c r="A112" s="156">
        <v>174</v>
      </c>
      <c r="B112" s="156"/>
      <c r="C112" s="160" t="s">
        <v>107</v>
      </c>
      <c r="D112" s="188" t="s">
        <v>173</v>
      </c>
      <c r="E112" s="112" t="s">
        <v>47</v>
      </c>
      <c r="F112" s="96">
        <v>42295</v>
      </c>
      <c r="G112" s="96" t="s">
        <v>109</v>
      </c>
      <c r="H112" s="98" t="s">
        <v>110</v>
      </c>
      <c r="I112" s="158" t="s">
        <v>386</v>
      </c>
      <c r="J112" s="93">
        <v>42851</v>
      </c>
      <c r="K112" s="94"/>
      <c r="L112" s="161"/>
      <c r="M112" s="95"/>
      <c r="N112" s="161" t="s">
        <v>174</v>
      </c>
      <c r="P112" s="373">
        <v>174</v>
      </c>
      <c r="Q112" s="373" t="s">
        <v>47</v>
      </c>
      <c r="R112" s="373" t="s">
        <v>386</v>
      </c>
      <c r="S112" s="373">
        <v>42851</v>
      </c>
    </row>
    <row r="113" spans="1:19" ht="13.2">
      <c r="A113" s="162">
        <v>175</v>
      </c>
      <c r="B113" s="156"/>
      <c r="C113" s="160" t="s">
        <v>107</v>
      </c>
      <c r="D113" s="188" t="s">
        <v>175</v>
      </c>
      <c r="E113" s="89" t="s">
        <v>33</v>
      </c>
      <c r="F113" s="96">
        <v>42295</v>
      </c>
      <c r="G113" s="96" t="s">
        <v>109</v>
      </c>
      <c r="H113" s="98" t="s">
        <v>110</v>
      </c>
      <c r="I113" s="158" t="s">
        <v>386</v>
      </c>
      <c r="J113" s="93">
        <v>42851</v>
      </c>
      <c r="K113" s="94"/>
      <c r="L113" s="161"/>
      <c r="M113" s="95"/>
      <c r="N113" s="161" t="s">
        <v>174</v>
      </c>
      <c r="P113" s="373">
        <v>175</v>
      </c>
      <c r="Q113" s="373" t="s">
        <v>33</v>
      </c>
      <c r="R113" s="373" t="s">
        <v>386</v>
      </c>
      <c r="S113" s="373">
        <v>42851</v>
      </c>
    </row>
    <row r="114" spans="1:19" ht="26.4">
      <c r="A114" s="156">
        <v>176</v>
      </c>
      <c r="B114" s="156"/>
      <c r="C114" s="160" t="s">
        <v>15</v>
      </c>
      <c r="D114" s="188" t="s">
        <v>176</v>
      </c>
      <c r="E114" s="89" t="s">
        <v>33</v>
      </c>
      <c r="F114" s="96">
        <v>42295</v>
      </c>
      <c r="G114" s="96" t="s">
        <v>109</v>
      </c>
      <c r="H114" s="98" t="s">
        <v>110</v>
      </c>
      <c r="I114" s="158" t="s">
        <v>386</v>
      </c>
      <c r="J114" s="93">
        <v>42883</v>
      </c>
      <c r="K114" s="94"/>
      <c r="L114" s="161"/>
      <c r="M114" s="95"/>
      <c r="N114" s="161" t="s">
        <v>174</v>
      </c>
      <c r="P114" s="373">
        <v>176</v>
      </c>
      <c r="Q114" s="373" t="s">
        <v>33</v>
      </c>
      <c r="R114" s="373" t="s">
        <v>386</v>
      </c>
      <c r="S114" s="373">
        <v>42883</v>
      </c>
    </row>
    <row r="115" spans="1:19" ht="39.6">
      <c r="A115" s="162">
        <v>177</v>
      </c>
      <c r="B115" s="156"/>
      <c r="C115" s="160" t="s">
        <v>107</v>
      </c>
      <c r="D115" s="188" t="s">
        <v>169</v>
      </c>
      <c r="E115" s="112" t="s">
        <v>47</v>
      </c>
      <c r="F115" s="96">
        <v>42295</v>
      </c>
      <c r="G115" s="96" t="s">
        <v>109</v>
      </c>
      <c r="H115" s="98" t="s">
        <v>110</v>
      </c>
      <c r="I115" s="158" t="s">
        <v>386</v>
      </c>
      <c r="J115" s="93">
        <v>42883</v>
      </c>
      <c r="K115" s="94"/>
      <c r="L115" s="161"/>
      <c r="M115" s="95"/>
      <c r="N115" s="161" t="s">
        <v>174</v>
      </c>
      <c r="P115" s="373">
        <v>177</v>
      </c>
      <c r="Q115" s="373" t="s">
        <v>47</v>
      </c>
      <c r="R115" s="373" t="s">
        <v>386</v>
      </c>
      <c r="S115" s="373">
        <v>42883</v>
      </c>
    </row>
    <row r="116" spans="1:19" ht="26.4">
      <c r="A116" s="156">
        <v>178</v>
      </c>
      <c r="B116" s="156"/>
      <c r="C116" s="160" t="s">
        <v>107</v>
      </c>
      <c r="D116" s="188" t="s">
        <v>177</v>
      </c>
      <c r="E116" s="89" t="s">
        <v>47</v>
      </c>
      <c r="F116" s="96">
        <v>42295</v>
      </c>
      <c r="G116" s="96" t="s">
        <v>109</v>
      </c>
      <c r="H116" s="98" t="s">
        <v>110</v>
      </c>
      <c r="I116" s="158" t="s">
        <v>386</v>
      </c>
      <c r="J116" s="93">
        <v>42883</v>
      </c>
      <c r="K116" s="94"/>
      <c r="L116" s="161"/>
      <c r="M116" s="95"/>
      <c r="N116" s="161" t="s">
        <v>174</v>
      </c>
      <c r="P116" s="373">
        <v>178</v>
      </c>
      <c r="Q116" s="373" t="s">
        <v>47</v>
      </c>
      <c r="R116" s="373" t="s">
        <v>386</v>
      </c>
      <c r="S116" s="373">
        <v>42883</v>
      </c>
    </row>
    <row r="117" spans="1:19" ht="26.4">
      <c r="A117" s="162">
        <v>179</v>
      </c>
      <c r="B117" s="156"/>
      <c r="C117" s="160" t="s">
        <v>107</v>
      </c>
      <c r="D117" s="188" t="s">
        <v>178</v>
      </c>
      <c r="E117" s="89" t="s">
        <v>47</v>
      </c>
      <c r="F117" s="96">
        <v>42295</v>
      </c>
      <c r="G117" s="96" t="s">
        <v>109</v>
      </c>
      <c r="H117" s="98" t="s">
        <v>110</v>
      </c>
      <c r="I117" s="158" t="s">
        <v>386</v>
      </c>
      <c r="J117" s="93">
        <v>42883</v>
      </c>
      <c r="K117" s="94"/>
      <c r="L117" s="161"/>
      <c r="M117" s="95"/>
      <c r="N117" s="161" t="s">
        <v>174</v>
      </c>
      <c r="P117" s="373">
        <v>179</v>
      </c>
      <c r="Q117" s="373" t="s">
        <v>47</v>
      </c>
      <c r="R117" s="373" t="s">
        <v>386</v>
      </c>
      <c r="S117" s="373">
        <v>42883</v>
      </c>
    </row>
    <row r="118" spans="1:19" ht="26.4">
      <c r="A118" s="156">
        <v>180</v>
      </c>
      <c r="B118" s="156"/>
      <c r="C118" s="160" t="s">
        <v>107</v>
      </c>
      <c r="D118" s="188" t="s">
        <v>179</v>
      </c>
      <c r="E118" s="112" t="s">
        <v>47</v>
      </c>
      <c r="F118" s="96">
        <v>42295</v>
      </c>
      <c r="G118" s="96" t="s">
        <v>109</v>
      </c>
      <c r="H118" s="98" t="s">
        <v>110</v>
      </c>
      <c r="I118" s="158" t="s">
        <v>386</v>
      </c>
      <c r="J118" s="93">
        <v>42883</v>
      </c>
      <c r="K118" s="94"/>
      <c r="L118" s="161"/>
      <c r="M118" s="95"/>
      <c r="N118" s="161" t="s">
        <v>174</v>
      </c>
      <c r="P118" s="373">
        <v>180</v>
      </c>
      <c r="Q118" s="373" t="s">
        <v>47</v>
      </c>
      <c r="R118" s="373" t="s">
        <v>386</v>
      </c>
      <c r="S118" s="373">
        <v>42883</v>
      </c>
    </row>
    <row r="119" spans="1:19" ht="26.4">
      <c r="A119" s="162">
        <v>181</v>
      </c>
      <c r="B119" s="156"/>
      <c r="C119" s="160" t="s">
        <v>107</v>
      </c>
      <c r="D119" s="188" t="s">
        <v>180</v>
      </c>
      <c r="E119" s="112" t="s">
        <v>47</v>
      </c>
      <c r="F119" s="96">
        <v>42295</v>
      </c>
      <c r="G119" s="96" t="s">
        <v>109</v>
      </c>
      <c r="H119" s="98" t="s">
        <v>110</v>
      </c>
      <c r="I119" s="158" t="s">
        <v>386</v>
      </c>
      <c r="J119" s="93">
        <v>42883</v>
      </c>
      <c r="K119" s="94"/>
      <c r="L119" s="161"/>
      <c r="M119" s="95"/>
      <c r="N119" s="161" t="s">
        <v>174</v>
      </c>
      <c r="P119" s="373">
        <v>181</v>
      </c>
      <c r="Q119" s="373" t="s">
        <v>47</v>
      </c>
      <c r="R119" s="373" t="s">
        <v>386</v>
      </c>
      <c r="S119" s="373">
        <v>42883</v>
      </c>
    </row>
    <row r="120" spans="1:19" ht="26.4">
      <c r="A120" s="156">
        <v>182</v>
      </c>
      <c r="B120" s="156"/>
      <c r="C120" s="160" t="s">
        <v>107</v>
      </c>
      <c r="D120" s="188" t="s">
        <v>181</v>
      </c>
      <c r="E120" s="89" t="s">
        <v>47</v>
      </c>
      <c r="F120" s="96">
        <v>42295</v>
      </c>
      <c r="G120" s="96" t="s">
        <v>109</v>
      </c>
      <c r="H120" s="98" t="s">
        <v>110</v>
      </c>
      <c r="I120" s="158" t="s">
        <v>386</v>
      </c>
      <c r="J120" s="93">
        <v>42883</v>
      </c>
      <c r="K120" s="94"/>
      <c r="L120" s="161"/>
      <c r="M120" s="95"/>
      <c r="N120" s="161" t="s">
        <v>174</v>
      </c>
      <c r="P120" s="373">
        <v>182</v>
      </c>
      <c r="Q120" s="373" t="s">
        <v>47</v>
      </c>
      <c r="R120" s="373" t="s">
        <v>386</v>
      </c>
      <c r="S120" s="373">
        <v>42883</v>
      </c>
    </row>
    <row r="121" spans="1:19" ht="26.4">
      <c r="A121" s="162">
        <v>183</v>
      </c>
      <c r="B121" s="156"/>
      <c r="C121" s="160" t="s">
        <v>107</v>
      </c>
      <c r="D121" s="172" t="s">
        <v>182</v>
      </c>
      <c r="E121" s="89" t="s">
        <v>33</v>
      </c>
      <c r="F121" s="96">
        <v>42295</v>
      </c>
      <c r="G121" s="96" t="s">
        <v>109</v>
      </c>
      <c r="H121" s="98" t="s">
        <v>110</v>
      </c>
      <c r="I121" s="158" t="s">
        <v>386</v>
      </c>
      <c r="J121" s="93">
        <v>42520</v>
      </c>
      <c r="K121" s="94"/>
      <c r="L121" s="161"/>
      <c r="M121" s="95"/>
      <c r="N121" s="161" t="s">
        <v>174</v>
      </c>
      <c r="P121" s="373">
        <v>183</v>
      </c>
      <c r="Q121" s="373" t="s">
        <v>33</v>
      </c>
      <c r="R121" s="373" t="s">
        <v>386</v>
      </c>
      <c r="S121" s="373">
        <v>42520</v>
      </c>
    </row>
    <row r="122" spans="1:19" ht="26.4">
      <c r="A122" s="156">
        <v>184</v>
      </c>
      <c r="B122" s="156"/>
      <c r="C122" s="160" t="s">
        <v>107</v>
      </c>
      <c r="D122" s="172" t="s">
        <v>183</v>
      </c>
      <c r="E122" s="89" t="s">
        <v>33</v>
      </c>
      <c r="F122" s="96">
        <v>42295</v>
      </c>
      <c r="G122" s="96" t="s">
        <v>109</v>
      </c>
      <c r="H122" s="98" t="s">
        <v>110</v>
      </c>
      <c r="I122" s="158" t="s">
        <v>386</v>
      </c>
      <c r="J122" s="93">
        <v>42851</v>
      </c>
      <c r="K122" s="94"/>
      <c r="L122" s="161"/>
      <c r="M122" s="95"/>
      <c r="N122" s="161" t="s">
        <v>184</v>
      </c>
      <c r="P122" s="373">
        <v>184</v>
      </c>
      <c r="Q122" s="373" t="s">
        <v>33</v>
      </c>
      <c r="R122" s="373" t="s">
        <v>386</v>
      </c>
      <c r="S122" s="373">
        <v>42851</v>
      </c>
    </row>
    <row r="123" spans="1:19" ht="26.4">
      <c r="A123" s="162">
        <v>185</v>
      </c>
      <c r="B123" s="156"/>
      <c r="C123" s="160" t="s">
        <v>107</v>
      </c>
      <c r="D123" s="172" t="s">
        <v>185</v>
      </c>
      <c r="E123" s="112" t="s">
        <v>47</v>
      </c>
      <c r="F123" s="96">
        <v>42295</v>
      </c>
      <c r="G123" s="96" t="s">
        <v>109</v>
      </c>
      <c r="H123" s="98" t="s">
        <v>110</v>
      </c>
      <c r="I123" s="158" t="s">
        <v>386</v>
      </c>
      <c r="J123" s="93">
        <v>42883</v>
      </c>
      <c r="K123" s="94"/>
      <c r="L123" s="161"/>
      <c r="M123" s="95"/>
      <c r="N123" s="161" t="s">
        <v>184</v>
      </c>
      <c r="P123" s="373">
        <v>185</v>
      </c>
      <c r="Q123" s="373" t="s">
        <v>47</v>
      </c>
      <c r="R123" s="373" t="s">
        <v>386</v>
      </c>
      <c r="S123" s="373">
        <v>42883</v>
      </c>
    </row>
    <row r="124" spans="1:19" ht="26.4">
      <c r="A124" s="156">
        <v>186</v>
      </c>
      <c r="B124" s="156"/>
      <c r="C124" s="160" t="s">
        <v>107</v>
      </c>
      <c r="D124" s="172" t="s">
        <v>186</v>
      </c>
      <c r="E124" s="89" t="s">
        <v>47</v>
      </c>
      <c r="F124" s="96">
        <v>42295</v>
      </c>
      <c r="G124" s="96" t="s">
        <v>109</v>
      </c>
      <c r="H124" s="98" t="s">
        <v>110</v>
      </c>
      <c r="I124" s="158" t="s">
        <v>386</v>
      </c>
      <c r="J124" s="93">
        <v>42883</v>
      </c>
      <c r="K124" s="94"/>
      <c r="L124" s="161"/>
      <c r="M124" s="95"/>
      <c r="N124" s="161" t="s">
        <v>184</v>
      </c>
      <c r="P124" s="373">
        <v>186</v>
      </c>
      <c r="Q124" s="373" t="s">
        <v>47</v>
      </c>
      <c r="R124" s="373" t="s">
        <v>386</v>
      </c>
      <c r="S124" s="373">
        <v>42883</v>
      </c>
    </row>
    <row r="125" spans="1:19" ht="26.4">
      <c r="A125" s="162">
        <v>187</v>
      </c>
      <c r="B125" s="156"/>
      <c r="C125" s="160" t="s">
        <v>107</v>
      </c>
      <c r="D125" s="172" t="s">
        <v>187</v>
      </c>
      <c r="E125" s="112" t="s">
        <v>47</v>
      </c>
      <c r="F125" s="96">
        <v>42295</v>
      </c>
      <c r="G125" s="96" t="s">
        <v>109</v>
      </c>
      <c r="H125" s="98" t="s">
        <v>110</v>
      </c>
      <c r="I125" s="158" t="s">
        <v>386</v>
      </c>
      <c r="J125" s="93">
        <v>42883</v>
      </c>
      <c r="K125" s="94"/>
      <c r="L125" s="161"/>
      <c r="M125" s="95"/>
      <c r="N125" s="161" t="s">
        <v>188</v>
      </c>
      <c r="P125" s="373">
        <v>187</v>
      </c>
      <c r="Q125" s="373" t="s">
        <v>47</v>
      </c>
      <c r="R125" s="373" t="s">
        <v>386</v>
      </c>
      <c r="S125" s="373">
        <v>42883</v>
      </c>
    </row>
    <row r="126" spans="1:19" ht="39.6">
      <c r="A126" s="156">
        <v>188</v>
      </c>
      <c r="B126" s="156"/>
      <c r="C126" s="160" t="s">
        <v>107</v>
      </c>
      <c r="D126" s="188" t="s">
        <v>169</v>
      </c>
      <c r="E126" s="112" t="s">
        <v>47</v>
      </c>
      <c r="F126" s="96">
        <v>42295</v>
      </c>
      <c r="G126" s="96" t="s">
        <v>109</v>
      </c>
      <c r="H126" s="98" t="s">
        <v>110</v>
      </c>
      <c r="I126" s="158" t="s">
        <v>386</v>
      </c>
      <c r="J126" s="93">
        <v>42883</v>
      </c>
      <c r="K126" s="94"/>
      <c r="L126" s="161"/>
      <c r="M126" s="95"/>
      <c r="N126" s="161" t="s">
        <v>188</v>
      </c>
      <c r="P126" s="373">
        <v>188</v>
      </c>
      <c r="Q126" s="373" t="s">
        <v>47</v>
      </c>
      <c r="R126" s="373" t="s">
        <v>386</v>
      </c>
      <c r="S126" s="373">
        <v>42883</v>
      </c>
    </row>
    <row r="127" spans="1:19" ht="39.6">
      <c r="A127" s="162">
        <v>189</v>
      </c>
      <c r="B127" s="156"/>
      <c r="C127" s="160" t="s">
        <v>15</v>
      </c>
      <c r="D127" s="172" t="s">
        <v>189</v>
      </c>
      <c r="E127" s="89" t="s">
        <v>33</v>
      </c>
      <c r="F127" s="96">
        <v>42295</v>
      </c>
      <c r="G127" s="96" t="s">
        <v>109</v>
      </c>
      <c r="H127" s="98" t="s">
        <v>110</v>
      </c>
      <c r="I127" s="158" t="s">
        <v>386</v>
      </c>
      <c r="J127" s="93">
        <v>42883</v>
      </c>
      <c r="K127" s="94"/>
      <c r="L127" s="161"/>
      <c r="M127" s="95"/>
      <c r="N127" s="161" t="s">
        <v>188</v>
      </c>
      <c r="P127" s="373">
        <v>189</v>
      </c>
      <c r="Q127" s="373" t="s">
        <v>33</v>
      </c>
      <c r="R127" s="373" t="s">
        <v>386</v>
      </c>
      <c r="S127" s="373">
        <v>42883</v>
      </c>
    </row>
    <row r="128" spans="1:19" ht="26.4">
      <c r="A128" s="156">
        <v>190</v>
      </c>
      <c r="B128" s="156"/>
      <c r="C128" s="160" t="s">
        <v>107</v>
      </c>
      <c r="D128" s="172" t="s">
        <v>190</v>
      </c>
      <c r="E128" s="89" t="s">
        <v>33</v>
      </c>
      <c r="F128" s="96">
        <v>42295</v>
      </c>
      <c r="G128" s="96" t="s">
        <v>109</v>
      </c>
      <c r="H128" s="98" t="s">
        <v>110</v>
      </c>
      <c r="I128" s="158" t="s">
        <v>386</v>
      </c>
      <c r="J128" s="93">
        <v>42520</v>
      </c>
      <c r="K128" s="94"/>
      <c r="L128" s="161"/>
      <c r="M128" s="95"/>
      <c r="N128" s="161" t="s">
        <v>188</v>
      </c>
      <c r="P128" s="373">
        <v>190</v>
      </c>
      <c r="Q128" s="373" t="s">
        <v>33</v>
      </c>
      <c r="R128" s="373" t="s">
        <v>386</v>
      </c>
      <c r="S128" s="373">
        <v>42520</v>
      </c>
    </row>
    <row r="129" spans="1:19" ht="26.4">
      <c r="A129" s="162">
        <v>191</v>
      </c>
      <c r="B129" s="156"/>
      <c r="C129" s="160" t="s">
        <v>107</v>
      </c>
      <c r="D129" s="172" t="s">
        <v>191</v>
      </c>
      <c r="E129" s="89" t="s">
        <v>33</v>
      </c>
      <c r="F129" s="96">
        <v>42295</v>
      </c>
      <c r="G129" s="96" t="s">
        <v>109</v>
      </c>
      <c r="H129" s="98" t="s">
        <v>110</v>
      </c>
      <c r="I129" s="158" t="s">
        <v>386</v>
      </c>
      <c r="J129" s="93">
        <v>42851</v>
      </c>
      <c r="K129" s="94"/>
      <c r="L129" s="161"/>
      <c r="M129" s="95"/>
      <c r="N129" s="161" t="s">
        <v>192</v>
      </c>
      <c r="P129" s="373">
        <v>191</v>
      </c>
      <c r="Q129" s="373" t="s">
        <v>33</v>
      </c>
      <c r="R129" s="373" t="s">
        <v>386</v>
      </c>
      <c r="S129" s="373">
        <v>42851</v>
      </c>
    </row>
    <row r="130" spans="1:19" ht="39.6">
      <c r="A130" s="166">
        <v>192</v>
      </c>
      <c r="B130" s="166"/>
      <c r="C130" s="167" t="s">
        <v>15</v>
      </c>
      <c r="D130" s="171" t="s">
        <v>193</v>
      </c>
      <c r="E130" s="298" t="s">
        <v>47</v>
      </c>
      <c r="F130" s="299">
        <v>42295</v>
      </c>
      <c r="G130" s="299" t="s">
        <v>109</v>
      </c>
      <c r="H130" s="300" t="s">
        <v>110</v>
      </c>
      <c r="I130" s="167" t="s">
        <v>46</v>
      </c>
      <c r="J130" s="100"/>
      <c r="K130" s="101"/>
      <c r="L130" s="168"/>
      <c r="M130" s="301"/>
      <c r="N130" s="168" t="s">
        <v>389</v>
      </c>
      <c r="P130" s="373">
        <v>192</v>
      </c>
      <c r="Q130" s="373" t="s">
        <v>47</v>
      </c>
      <c r="R130" s="373" t="s">
        <v>46</v>
      </c>
      <c r="S130" s="373"/>
    </row>
    <row r="131" spans="1:19" ht="39.6">
      <c r="A131" s="162">
        <v>193</v>
      </c>
      <c r="B131" s="156"/>
      <c r="C131" s="160" t="s">
        <v>107</v>
      </c>
      <c r="D131" s="172" t="s">
        <v>194</v>
      </c>
      <c r="E131" s="112" t="s">
        <v>47</v>
      </c>
      <c r="F131" s="96">
        <v>42295</v>
      </c>
      <c r="G131" s="96" t="s">
        <v>109</v>
      </c>
      <c r="H131" s="98" t="s">
        <v>110</v>
      </c>
      <c r="I131" s="158" t="s">
        <v>386</v>
      </c>
      <c r="J131" s="93">
        <v>42883</v>
      </c>
      <c r="K131" s="94"/>
      <c r="L131" s="161"/>
      <c r="M131" s="95"/>
      <c r="N131" s="161"/>
      <c r="P131" s="373">
        <v>193</v>
      </c>
      <c r="Q131" s="373" t="s">
        <v>47</v>
      </c>
      <c r="R131" s="373" t="s">
        <v>386</v>
      </c>
      <c r="S131" s="373">
        <v>42883</v>
      </c>
    </row>
    <row r="132" spans="1:19" ht="26.4">
      <c r="A132" s="156">
        <v>194</v>
      </c>
      <c r="B132" s="156"/>
      <c r="C132" s="160" t="s">
        <v>107</v>
      </c>
      <c r="D132" s="172" t="s">
        <v>195</v>
      </c>
      <c r="E132" s="112" t="s">
        <v>47</v>
      </c>
      <c r="F132" s="96">
        <v>42295</v>
      </c>
      <c r="G132" s="96" t="s">
        <v>109</v>
      </c>
      <c r="H132" s="98" t="s">
        <v>110</v>
      </c>
      <c r="I132" s="158" t="s">
        <v>386</v>
      </c>
      <c r="J132" s="93">
        <v>42883</v>
      </c>
      <c r="K132" s="94"/>
      <c r="L132" s="161"/>
      <c r="M132" s="95"/>
      <c r="N132" s="161"/>
      <c r="P132" s="373">
        <v>194</v>
      </c>
      <c r="Q132" s="373" t="s">
        <v>47</v>
      </c>
      <c r="R132" s="373" t="s">
        <v>386</v>
      </c>
      <c r="S132" s="373">
        <v>42883</v>
      </c>
    </row>
    <row r="133" spans="1:19" ht="26.4">
      <c r="A133" s="162">
        <v>195</v>
      </c>
      <c r="B133" s="156"/>
      <c r="C133" s="160" t="s">
        <v>107</v>
      </c>
      <c r="D133" s="172" t="s">
        <v>196</v>
      </c>
      <c r="E133" s="112" t="s">
        <v>47</v>
      </c>
      <c r="F133" s="96">
        <v>42295</v>
      </c>
      <c r="G133" s="96" t="s">
        <v>109</v>
      </c>
      <c r="H133" s="98" t="s">
        <v>110</v>
      </c>
      <c r="I133" s="158" t="s">
        <v>386</v>
      </c>
      <c r="J133" s="93">
        <v>42883</v>
      </c>
      <c r="K133" s="94"/>
      <c r="L133" s="161"/>
      <c r="M133" s="95"/>
      <c r="N133" s="161"/>
      <c r="P133" s="373">
        <v>195</v>
      </c>
      <c r="Q133" s="373" t="s">
        <v>47</v>
      </c>
      <c r="R133" s="373" t="s">
        <v>386</v>
      </c>
      <c r="S133" s="373">
        <v>42883</v>
      </c>
    </row>
    <row r="134" spans="1:19" ht="39.6">
      <c r="A134" s="156">
        <v>196</v>
      </c>
      <c r="B134" s="156"/>
      <c r="C134" s="160" t="s">
        <v>107</v>
      </c>
      <c r="D134" s="172" t="s">
        <v>197</v>
      </c>
      <c r="E134" s="89" t="s">
        <v>33</v>
      </c>
      <c r="F134" s="96">
        <v>42295</v>
      </c>
      <c r="G134" s="96" t="s">
        <v>109</v>
      </c>
      <c r="H134" s="98" t="s">
        <v>110</v>
      </c>
      <c r="I134" s="158" t="s">
        <v>386</v>
      </c>
      <c r="J134" s="93">
        <v>42851</v>
      </c>
      <c r="K134" s="94"/>
      <c r="L134" s="161"/>
      <c r="M134" s="95"/>
      <c r="N134" s="161"/>
      <c r="P134" s="373">
        <v>196</v>
      </c>
      <c r="Q134" s="373" t="s">
        <v>33</v>
      </c>
      <c r="R134" s="373" t="s">
        <v>386</v>
      </c>
      <c r="S134" s="373">
        <v>42851</v>
      </c>
    </row>
    <row r="135" spans="1:19" ht="26.4">
      <c r="A135" s="162">
        <v>197</v>
      </c>
      <c r="B135" s="156"/>
      <c r="C135" s="160" t="s">
        <v>107</v>
      </c>
      <c r="D135" s="172" t="s">
        <v>198</v>
      </c>
      <c r="E135" s="89" t="s">
        <v>33</v>
      </c>
      <c r="F135" s="96">
        <v>42295</v>
      </c>
      <c r="G135" s="96" t="s">
        <v>109</v>
      </c>
      <c r="H135" s="98" t="s">
        <v>110</v>
      </c>
      <c r="I135" s="158" t="s">
        <v>386</v>
      </c>
      <c r="J135" s="93">
        <v>42520</v>
      </c>
      <c r="K135" s="94"/>
      <c r="L135" s="161"/>
      <c r="M135" s="95"/>
      <c r="N135" s="161" t="s">
        <v>199</v>
      </c>
      <c r="P135" s="373">
        <v>197</v>
      </c>
      <c r="Q135" s="373" t="s">
        <v>33</v>
      </c>
      <c r="R135" s="373" t="s">
        <v>386</v>
      </c>
      <c r="S135" s="373">
        <v>42520</v>
      </c>
    </row>
    <row r="136" spans="1:19" ht="26.4">
      <c r="A136" s="156">
        <v>198</v>
      </c>
      <c r="B136" s="156"/>
      <c r="C136" s="160" t="s">
        <v>107</v>
      </c>
      <c r="D136" s="172" t="s">
        <v>200</v>
      </c>
      <c r="E136" s="89" t="s">
        <v>33</v>
      </c>
      <c r="F136" s="96">
        <v>42295</v>
      </c>
      <c r="G136" s="96" t="s">
        <v>109</v>
      </c>
      <c r="H136" s="98" t="s">
        <v>110</v>
      </c>
      <c r="I136" s="158" t="s">
        <v>386</v>
      </c>
      <c r="J136" s="93">
        <v>42520</v>
      </c>
      <c r="K136" s="94"/>
      <c r="L136" s="161"/>
      <c r="M136" s="95"/>
      <c r="N136" s="161" t="s">
        <v>201</v>
      </c>
      <c r="P136" s="373">
        <v>198</v>
      </c>
      <c r="Q136" s="373" t="s">
        <v>33</v>
      </c>
      <c r="R136" s="373" t="s">
        <v>386</v>
      </c>
      <c r="S136" s="373">
        <v>42520</v>
      </c>
    </row>
    <row r="137" spans="1:19" ht="26.4">
      <c r="A137" s="162">
        <v>199</v>
      </c>
      <c r="B137" s="156"/>
      <c r="C137" s="160" t="s">
        <v>107</v>
      </c>
      <c r="D137" s="172" t="s">
        <v>202</v>
      </c>
      <c r="E137" s="112" t="s">
        <v>47</v>
      </c>
      <c r="F137" s="96">
        <v>42295</v>
      </c>
      <c r="G137" s="96" t="s">
        <v>109</v>
      </c>
      <c r="H137" s="98" t="s">
        <v>110</v>
      </c>
      <c r="I137" s="158" t="s">
        <v>386</v>
      </c>
      <c r="J137" s="93">
        <v>42883</v>
      </c>
      <c r="K137" s="94"/>
      <c r="L137" s="161"/>
      <c r="M137" s="95"/>
      <c r="N137" s="161" t="s">
        <v>201</v>
      </c>
      <c r="P137" s="373">
        <v>199</v>
      </c>
      <c r="Q137" s="373" t="s">
        <v>47</v>
      </c>
      <c r="R137" s="373" t="s">
        <v>386</v>
      </c>
      <c r="S137" s="373">
        <v>42883</v>
      </c>
    </row>
    <row r="138" spans="1:19" ht="26.4">
      <c r="A138" s="156">
        <v>200</v>
      </c>
      <c r="B138" s="156"/>
      <c r="C138" s="160" t="s">
        <v>107</v>
      </c>
      <c r="D138" s="172" t="s">
        <v>203</v>
      </c>
      <c r="E138" s="89" t="s">
        <v>33</v>
      </c>
      <c r="F138" s="96">
        <v>42295</v>
      </c>
      <c r="G138" s="96" t="s">
        <v>109</v>
      </c>
      <c r="H138" s="98" t="s">
        <v>110</v>
      </c>
      <c r="I138" s="158" t="s">
        <v>386</v>
      </c>
      <c r="J138" s="93">
        <v>42520</v>
      </c>
      <c r="K138" s="94"/>
      <c r="L138" s="161"/>
      <c r="M138" s="95"/>
      <c r="N138" s="161" t="s">
        <v>201</v>
      </c>
      <c r="P138" s="373">
        <v>200</v>
      </c>
      <c r="Q138" s="373" t="s">
        <v>33</v>
      </c>
      <c r="R138" s="373" t="s">
        <v>386</v>
      </c>
      <c r="S138" s="373">
        <v>42520</v>
      </c>
    </row>
    <row r="139" spans="1:19" ht="26.4">
      <c r="A139" s="162">
        <v>201</v>
      </c>
      <c r="B139" s="156"/>
      <c r="C139" s="160" t="s">
        <v>107</v>
      </c>
      <c r="D139" s="172" t="s">
        <v>190</v>
      </c>
      <c r="E139" s="89" t="s">
        <v>33</v>
      </c>
      <c r="F139" s="96">
        <v>42295</v>
      </c>
      <c r="G139" s="96" t="s">
        <v>109</v>
      </c>
      <c r="H139" s="98" t="s">
        <v>110</v>
      </c>
      <c r="I139" s="158" t="s">
        <v>386</v>
      </c>
      <c r="J139" s="93">
        <v>42520</v>
      </c>
      <c r="K139" s="94"/>
      <c r="L139" s="161"/>
      <c r="M139" s="95"/>
      <c r="N139" s="161" t="s">
        <v>201</v>
      </c>
      <c r="P139" s="373">
        <v>201</v>
      </c>
      <c r="Q139" s="373" t="s">
        <v>33</v>
      </c>
      <c r="R139" s="373" t="s">
        <v>386</v>
      </c>
      <c r="S139" s="373">
        <v>42520</v>
      </c>
    </row>
    <row r="140" spans="1:19" ht="26.4">
      <c r="A140" s="156">
        <v>202</v>
      </c>
      <c r="B140" s="156"/>
      <c r="C140" s="160" t="s">
        <v>107</v>
      </c>
      <c r="D140" s="172" t="s">
        <v>204</v>
      </c>
      <c r="E140" s="89" t="s">
        <v>33</v>
      </c>
      <c r="F140" s="96">
        <v>42295</v>
      </c>
      <c r="G140" s="96" t="s">
        <v>109</v>
      </c>
      <c r="H140" s="98" t="s">
        <v>110</v>
      </c>
      <c r="I140" s="158" t="s">
        <v>386</v>
      </c>
      <c r="J140" s="93">
        <v>42851</v>
      </c>
      <c r="K140" s="94"/>
      <c r="L140" s="161"/>
      <c r="M140" s="95"/>
      <c r="N140" s="161" t="s">
        <v>201</v>
      </c>
      <c r="P140" s="373">
        <v>202</v>
      </c>
      <c r="Q140" s="373" t="s">
        <v>33</v>
      </c>
      <c r="R140" s="373" t="s">
        <v>386</v>
      </c>
      <c r="S140" s="373">
        <v>42851</v>
      </c>
    </row>
    <row r="141" spans="1:19" ht="26.4">
      <c r="A141" s="162">
        <v>203</v>
      </c>
      <c r="B141" s="156"/>
      <c r="C141" s="160" t="s">
        <v>107</v>
      </c>
      <c r="D141" s="172" t="s">
        <v>205</v>
      </c>
      <c r="E141" s="89" t="s">
        <v>33</v>
      </c>
      <c r="F141" s="96">
        <v>42295</v>
      </c>
      <c r="G141" s="96" t="s">
        <v>109</v>
      </c>
      <c r="H141" s="98" t="s">
        <v>110</v>
      </c>
      <c r="I141" s="158" t="s">
        <v>386</v>
      </c>
      <c r="J141" s="93">
        <v>42520</v>
      </c>
      <c r="K141" s="94"/>
      <c r="L141" s="161"/>
      <c r="M141" s="95"/>
      <c r="N141" s="161" t="s">
        <v>206</v>
      </c>
      <c r="P141" s="373">
        <v>203</v>
      </c>
      <c r="Q141" s="373" t="s">
        <v>33</v>
      </c>
      <c r="R141" s="373" t="s">
        <v>386</v>
      </c>
      <c r="S141" s="373">
        <v>42520</v>
      </c>
    </row>
    <row r="142" spans="1:19" ht="13.2">
      <c r="A142" s="156">
        <v>204</v>
      </c>
      <c r="B142" s="156"/>
      <c r="C142" s="160" t="s">
        <v>107</v>
      </c>
      <c r="D142" s="172" t="s">
        <v>207</v>
      </c>
      <c r="E142" s="89" t="s">
        <v>33</v>
      </c>
      <c r="F142" s="96">
        <v>42295</v>
      </c>
      <c r="G142" s="96" t="s">
        <v>109</v>
      </c>
      <c r="H142" s="98" t="s">
        <v>110</v>
      </c>
      <c r="I142" s="158" t="s">
        <v>386</v>
      </c>
      <c r="J142" s="93">
        <v>42520</v>
      </c>
      <c r="K142" s="94"/>
      <c r="L142" s="161"/>
      <c r="M142" s="95"/>
      <c r="N142" s="161" t="s">
        <v>206</v>
      </c>
      <c r="P142" s="373">
        <v>204</v>
      </c>
      <c r="Q142" s="373" t="s">
        <v>33</v>
      </c>
      <c r="R142" s="373" t="s">
        <v>386</v>
      </c>
      <c r="S142" s="373">
        <v>42520</v>
      </c>
    </row>
    <row r="143" spans="1:19" ht="13.2">
      <c r="A143" s="162">
        <v>205</v>
      </c>
      <c r="B143" s="156"/>
      <c r="C143" s="160" t="s">
        <v>15</v>
      </c>
      <c r="D143" s="172" t="s">
        <v>208</v>
      </c>
      <c r="E143" s="89" t="s">
        <v>33</v>
      </c>
      <c r="F143" s="96">
        <v>42295</v>
      </c>
      <c r="G143" s="96" t="s">
        <v>109</v>
      </c>
      <c r="H143" s="98" t="s">
        <v>110</v>
      </c>
      <c r="I143" s="158" t="s">
        <v>386</v>
      </c>
      <c r="J143" s="93">
        <v>42883</v>
      </c>
      <c r="K143" s="94"/>
      <c r="L143" s="161"/>
      <c r="M143" s="95"/>
      <c r="N143" s="161" t="s">
        <v>206</v>
      </c>
      <c r="P143" s="373">
        <v>205</v>
      </c>
      <c r="Q143" s="373" t="s">
        <v>33</v>
      </c>
      <c r="R143" s="373" t="s">
        <v>386</v>
      </c>
      <c r="S143" s="373">
        <v>42883</v>
      </c>
    </row>
    <row r="144" spans="1:19" ht="13.2">
      <c r="A144" s="162">
        <v>206</v>
      </c>
      <c r="B144" s="156"/>
      <c r="C144" s="160" t="s">
        <v>107</v>
      </c>
      <c r="D144" s="172" t="s">
        <v>209</v>
      </c>
      <c r="E144" s="89" t="s">
        <v>33</v>
      </c>
      <c r="F144" s="96">
        <v>42295</v>
      </c>
      <c r="G144" s="96" t="s">
        <v>109</v>
      </c>
      <c r="H144" s="98" t="s">
        <v>110</v>
      </c>
      <c r="I144" s="158" t="s">
        <v>386</v>
      </c>
      <c r="J144" s="93">
        <v>42520</v>
      </c>
      <c r="K144" s="94"/>
      <c r="L144" s="161"/>
      <c r="M144" s="95"/>
      <c r="N144" s="161" t="s">
        <v>206</v>
      </c>
      <c r="P144" s="373">
        <v>206</v>
      </c>
      <c r="Q144" s="373" t="s">
        <v>33</v>
      </c>
      <c r="R144" s="373" t="s">
        <v>386</v>
      </c>
      <c r="S144" s="373">
        <v>42520</v>
      </c>
    </row>
    <row r="145" spans="1:14" ht="24" thickBot="1">
      <c r="A145" s="193"/>
      <c r="B145" s="194"/>
      <c r="C145" s="194"/>
      <c r="D145" s="194"/>
      <c r="E145" s="195"/>
      <c r="F145" s="194"/>
      <c r="G145" s="194"/>
      <c r="H145" s="194" t="s">
        <v>16</v>
      </c>
      <c r="I145" s="194"/>
      <c r="J145" s="194"/>
      <c r="K145" s="194"/>
      <c r="L145" s="194"/>
      <c r="M145" s="194"/>
      <c r="N145" s="196"/>
    </row>
    <row r="146" spans="1:14" ht="15.6">
      <c r="A146" s="153"/>
      <c r="B146" s="153"/>
      <c r="C146" s="153"/>
      <c r="D146" s="153"/>
      <c r="E146" s="197"/>
      <c r="F146" s="198"/>
      <c r="G146" s="199"/>
      <c r="H146" s="197"/>
      <c r="I146" s="197"/>
      <c r="J146" s="198"/>
      <c r="K146" s="200"/>
      <c r="L146" s="197"/>
      <c r="M146" s="197"/>
      <c r="N146" s="197"/>
    </row>
  </sheetData>
  <autoFilter ref="A5:S145">
    <filterColumn colId="15" showButton="0"/>
    <filterColumn colId="16" showButton="0"/>
    <filterColumn colId="17" showButton="0"/>
  </autoFilter>
  <mergeCells count="2">
    <mergeCell ref="A1:D1"/>
    <mergeCell ref="P5:S5"/>
  </mergeCells>
  <conditionalFormatting sqref="P6">
    <cfRule type="cellIs" dxfId="11" priority="6" operator="equal">
      <formula>A6</formula>
    </cfRule>
  </conditionalFormatting>
  <conditionalFormatting sqref="Q6">
    <cfRule type="cellIs" dxfId="10" priority="5" operator="equal">
      <formula>E6</formula>
    </cfRule>
  </conditionalFormatting>
  <conditionalFormatting sqref="R6">
    <cfRule type="cellIs" dxfId="9" priority="4" operator="equal">
      <formula>I6</formula>
    </cfRule>
  </conditionalFormatting>
  <conditionalFormatting sqref="P7:P144">
    <cfRule type="cellIs" dxfId="8" priority="3" operator="equal">
      <formula>A7</formula>
    </cfRule>
  </conditionalFormatting>
  <conditionalFormatting sqref="Q7:Q144">
    <cfRule type="cellIs" dxfId="7" priority="2" operator="equal">
      <formula>E7</formula>
    </cfRule>
  </conditionalFormatting>
  <conditionalFormatting sqref="R7:R144">
    <cfRule type="cellIs" dxfId="6" priority="1" operator="equal">
      <formula>I7</formula>
    </cfRule>
  </conditionalFormatting>
  <dataValidations count="1">
    <dataValidation type="list" allowBlank="1" showInputMessage="1" showErrorMessage="1" sqref="I6:I144">
      <formula1>"OPEN, CLOSED"</formula1>
    </dataValidation>
  </dataValidations>
  <printOptions horizontalCentered="1" gridLinesSet="0"/>
  <pageMargins left="0" right="0" top="0.39370078740157499" bottom="0.39370078740157499" header="0.15748031496063" footer="0.196850393700787"/>
  <pageSetup paperSize="8" scale="84" fitToHeight="0" orientation="landscape" blackAndWhite="1" r:id="rId1"/>
  <headerFooter alignWithMargins="0">
    <oddHeader xml:space="preserve">&amp;L &amp;C &amp;R </oddHeader>
    <oddFooter>&amp;L&amp;"Book Antiqua,Regular"&amp;8 &amp;C&amp;"Book Antiqua,Regular"p____ of pp_____&amp;R&amp;"Book Antiqua,Regular"&amp;8date : ___________________</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K171"/>
  <sheetViews>
    <sheetView showGridLines="0" zoomScale="55" zoomScaleNormal="55" workbookViewId="0">
      <pane ySplit="7" topLeftCell="A17" activePane="bottomLeft" state="frozen"/>
      <selection activeCell="R15" sqref="R15"/>
      <selection pane="bottomLeft" activeCell="Q10" sqref="Q10"/>
    </sheetView>
  </sheetViews>
  <sheetFormatPr defaultColWidth="9.109375" defaultRowHeight="15.6"/>
  <cols>
    <col min="1" max="1" width="4.33203125" style="132" customWidth="1"/>
    <col min="2" max="2" width="78.6640625" style="132" customWidth="1"/>
    <col min="3" max="3" width="10" style="237" customWidth="1"/>
    <col min="4" max="4" width="10" style="238" customWidth="1"/>
    <col min="5" max="5" width="17.109375" style="239" customWidth="1"/>
    <col min="6" max="6" width="10" style="237" customWidth="1"/>
    <col min="7" max="8" width="9.33203125" style="237" customWidth="1"/>
    <col min="9" max="9" width="16.33203125" style="237" customWidth="1"/>
    <col min="10" max="10" width="19.33203125" style="237" customWidth="1"/>
    <col min="11" max="11" width="37" style="132" customWidth="1"/>
    <col min="12" max="16384" width="9.109375" style="132"/>
  </cols>
  <sheetData>
    <row r="1" spans="1:11" s="124" customFormat="1" ht="12.75" customHeight="1">
      <c r="A1" s="201" t="s">
        <v>24</v>
      </c>
      <c r="B1" s="202"/>
      <c r="C1" s="202"/>
      <c r="D1" s="203"/>
      <c r="E1" s="203"/>
      <c r="F1" s="203"/>
      <c r="G1" s="203"/>
      <c r="H1" s="203"/>
      <c r="I1" s="203"/>
      <c r="J1" s="203"/>
      <c r="K1" s="204"/>
    </row>
    <row r="2" spans="1:11" s="124" customFormat="1" ht="12.75" customHeight="1">
      <c r="A2" s="205" t="s">
        <v>236</v>
      </c>
      <c r="B2" s="206"/>
      <c r="C2" s="207"/>
      <c r="D2" s="208"/>
      <c r="E2" s="208"/>
      <c r="F2" s="208"/>
      <c r="G2" s="208"/>
      <c r="H2" s="208"/>
      <c r="I2" s="208"/>
      <c r="J2" s="208"/>
      <c r="K2" s="209"/>
    </row>
    <row r="3" spans="1:11" s="124" customFormat="1" ht="12.75" customHeight="1">
      <c r="A3" s="210"/>
      <c r="B3" s="206"/>
      <c r="C3" s="207"/>
      <c r="D3" s="208"/>
      <c r="E3" s="208"/>
      <c r="F3" s="208"/>
      <c r="G3" s="208"/>
      <c r="H3" s="208"/>
      <c r="I3" s="208"/>
      <c r="J3" s="208"/>
      <c r="K3" s="209"/>
    </row>
    <row r="4" spans="1:11" s="124" customFormat="1" ht="18.75" customHeight="1">
      <c r="A4" s="211"/>
      <c r="B4" s="212"/>
      <c r="C4" s="213"/>
      <c r="D4" s="214"/>
      <c r="E4" s="215"/>
      <c r="F4" s="212"/>
      <c r="G4" s="212"/>
      <c r="H4" s="212"/>
      <c r="I4" s="212"/>
      <c r="J4" s="212"/>
      <c r="K4" s="216"/>
    </row>
    <row r="5" spans="1:11" s="124" customFormat="1" ht="15.9" customHeight="1">
      <c r="A5" s="424" t="s">
        <v>235</v>
      </c>
      <c r="B5" s="425"/>
      <c r="C5" s="426"/>
      <c r="D5" s="427" t="s">
        <v>234</v>
      </c>
      <c r="E5" s="426"/>
      <c r="F5" s="428" t="s">
        <v>233</v>
      </c>
      <c r="G5" s="426"/>
      <c r="H5" s="279"/>
      <c r="I5" s="279"/>
      <c r="J5" s="271"/>
      <c r="K5" s="217" t="s">
        <v>232</v>
      </c>
    </row>
    <row r="6" spans="1:11" s="124" customFormat="1" ht="24" customHeight="1">
      <c r="A6" s="429" t="s">
        <v>416</v>
      </c>
      <c r="B6" s="430"/>
      <c r="C6" s="431"/>
      <c r="D6" s="432"/>
      <c r="E6" s="433"/>
      <c r="F6" s="434"/>
      <c r="G6" s="433"/>
      <c r="H6" s="280"/>
      <c r="I6" s="280"/>
      <c r="J6" s="272"/>
      <c r="K6" s="218">
        <v>42256</v>
      </c>
    </row>
    <row r="7" spans="1:11" s="224" customFormat="1" ht="45" customHeight="1">
      <c r="A7" s="219" t="s">
        <v>231</v>
      </c>
      <c r="B7" s="220" t="s">
        <v>230</v>
      </c>
      <c r="C7" s="220" t="s">
        <v>0</v>
      </c>
      <c r="D7" s="221" t="s">
        <v>229</v>
      </c>
      <c r="E7" s="220" t="s">
        <v>228</v>
      </c>
      <c r="F7" s="220" t="s">
        <v>227</v>
      </c>
      <c r="G7" s="222" t="s">
        <v>226</v>
      </c>
      <c r="H7" s="148" t="s">
        <v>5</v>
      </c>
      <c r="I7" s="281" t="s">
        <v>3</v>
      </c>
      <c r="J7" s="148" t="s">
        <v>9</v>
      </c>
      <c r="K7" s="223" t="s">
        <v>225</v>
      </c>
    </row>
    <row r="8" spans="1:11" s="224" customFormat="1" ht="45" customHeight="1">
      <c r="A8" s="283">
        <v>1</v>
      </c>
      <c r="B8" s="284" t="s">
        <v>224</v>
      </c>
      <c r="C8" s="285">
        <v>42290</v>
      </c>
      <c r="D8" s="286"/>
      <c r="E8" s="274" t="s">
        <v>20</v>
      </c>
      <c r="F8" s="287"/>
      <c r="G8" s="274" t="s">
        <v>210</v>
      </c>
      <c r="H8" s="158" t="s">
        <v>386</v>
      </c>
      <c r="I8" s="302">
        <v>42883</v>
      </c>
      <c r="J8" s="289"/>
      <c r="K8" s="303" t="s">
        <v>417</v>
      </c>
    </row>
    <row r="9" spans="1:11" s="224" customFormat="1" ht="45" customHeight="1">
      <c r="A9" s="283">
        <v>2</v>
      </c>
      <c r="B9" s="284" t="s">
        <v>223</v>
      </c>
      <c r="C9" s="285">
        <v>42290</v>
      </c>
      <c r="D9" s="286"/>
      <c r="E9" s="274" t="s">
        <v>20</v>
      </c>
      <c r="F9" s="287"/>
      <c r="G9" s="274" t="s">
        <v>210</v>
      </c>
      <c r="H9" s="158" t="s">
        <v>386</v>
      </c>
      <c r="I9" s="302">
        <v>42883</v>
      </c>
      <c r="J9" s="289"/>
      <c r="K9" s="303" t="s">
        <v>417</v>
      </c>
    </row>
    <row r="10" spans="1:11" s="224" customFormat="1" ht="45" customHeight="1">
      <c r="A10" s="283">
        <v>3</v>
      </c>
      <c r="B10" s="284" t="s">
        <v>222</v>
      </c>
      <c r="C10" s="285">
        <v>42290</v>
      </c>
      <c r="D10" s="286"/>
      <c r="E10" s="274" t="s">
        <v>20</v>
      </c>
      <c r="F10" s="287"/>
      <c r="G10" s="274" t="s">
        <v>210</v>
      </c>
      <c r="H10" s="158" t="s">
        <v>386</v>
      </c>
      <c r="I10" s="302">
        <v>42883</v>
      </c>
      <c r="J10" s="289"/>
      <c r="K10" s="303" t="s">
        <v>417</v>
      </c>
    </row>
    <row r="11" spans="1:11" s="224" customFormat="1" ht="45" customHeight="1">
      <c r="A11" s="283">
        <v>4</v>
      </c>
      <c r="B11" s="284" t="s">
        <v>221</v>
      </c>
      <c r="C11" s="285">
        <v>42290</v>
      </c>
      <c r="D11" s="286"/>
      <c r="E11" s="274" t="s">
        <v>20</v>
      </c>
      <c r="F11" s="287"/>
      <c r="G11" s="274" t="s">
        <v>210</v>
      </c>
      <c r="H11" s="158" t="s">
        <v>386</v>
      </c>
      <c r="I11" s="302">
        <v>42883</v>
      </c>
      <c r="J11" s="289"/>
      <c r="K11" s="303" t="s">
        <v>417</v>
      </c>
    </row>
    <row r="12" spans="1:11" s="224" customFormat="1" ht="45" customHeight="1">
      <c r="A12" s="283">
        <v>5</v>
      </c>
      <c r="B12" s="284" t="s">
        <v>220</v>
      </c>
      <c r="C12" s="285">
        <v>42290</v>
      </c>
      <c r="D12" s="286"/>
      <c r="E12" s="274" t="s">
        <v>20</v>
      </c>
      <c r="F12" s="287"/>
      <c r="G12" s="274" t="s">
        <v>210</v>
      </c>
      <c r="H12" s="158" t="s">
        <v>386</v>
      </c>
      <c r="I12" s="288">
        <v>42537</v>
      </c>
      <c r="J12" s="289" t="s">
        <v>411</v>
      </c>
      <c r="K12" s="290" t="s">
        <v>412</v>
      </c>
    </row>
    <row r="13" spans="1:11" s="224" customFormat="1" ht="45" customHeight="1">
      <c r="A13" s="283">
        <v>6</v>
      </c>
      <c r="B13" s="284" t="s">
        <v>219</v>
      </c>
      <c r="C13" s="285">
        <v>42290</v>
      </c>
      <c r="D13" s="286"/>
      <c r="E13" s="274" t="s">
        <v>20</v>
      </c>
      <c r="F13" s="287"/>
      <c r="G13" s="274" t="s">
        <v>210</v>
      </c>
      <c r="H13" s="158" t="s">
        <v>386</v>
      </c>
      <c r="I13" s="288">
        <v>42537</v>
      </c>
      <c r="J13" s="289" t="s">
        <v>411</v>
      </c>
      <c r="K13" s="290" t="s">
        <v>412</v>
      </c>
    </row>
    <row r="14" spans="1:11" s="224" customFormat="1" ht="45" customHeight="1">
      <c r="A14" s="283">
        <v>7</v>
      </c>
      <c r="B14" s="284" t="s">
        <v>218</v>
      </c>
      <c r="C14" s="285">
        <v>42290</v>
      </c>
      <c r="D14" s="286"/>
      <c r="E14" s="274" t="s">
        <v>20</v>
      </c>
      <c r="F14" s="287"/>
      <c r="G14" s="274" t="s">
        <v>210</v>
      </c>
      <c r="H14" s="158" t="s">
        <v>386</v>
      </c>
      <c r="I14" s="288">
        <v>42537</v>
      </c>
      <c r="J14" s="289" t="s">
        <v>411</v>
      </c>
      <c r="K14" s="290" t="s">
        <v>412</v>
      </c>
    </row>
    <row r="15" spans="1:11" s="224" customFormat="1" ht="45" customHeight="1">
      <c r="A15" s="283">
        <v>8</v>
      </c>
      <c r="B15" s="284" t="s">
        <v>217</v>
      </c>
      <c r="C15" s="285">
        <v>42290</v>
      </c>
      <c r="D15" s="286"/>
      <c r="E15" s="274" t="s">
        <v>20</v>
      </c>
      <c r="F15" s="287"/>
      <c r="G15" s="274" t="s">
        <v>210</v>
      </c>
      <c r="H15" s="158" t="s">
        <v>386</v>
      </c>
      <c r="I15" s="288">
        <v>42537</v>
      </c>
      <c r="J15" s="289" t="s">
        <v>411</v>
      </c>
      <c r="K15" s="290" t="s">
        <v>412</v>
      </c>
    </row>
    <row r="16" spans="1:11" s="231" customFormat="1" ht="44.25" customHeight="1">
      <c r="A16" s="283">
        <v>9</v>
      </c>
      <c r="B16" s="284" t="s">
        <v>216</v>
      </c>
      <c r="C16" s="285">
        <v>42290</v>
      </c>
      <c r="D16" s="302"/>
      <c r="E16" s="274" t="s">
        <v>20</v>
      </c>
      <c r="F16" s="274"/>
      <c r="G16" s="274" t="s">
        <v>210</v>
      </c>
      <c r="H16" s="158" t="s">
        <v>386</v>
      </c>
      <c r="I16" s="302">
        <v>42883</v>
      </c>
      <c r="J16" s="304"/>
      <c r="K16" s="303" t="s">
        <v>417</v>
      </c>
    </row>
    <row r="17" spans="1:11" s="231" customFormat="1" ht="39.75" customHeight="1">
      <c r="A17" s="283">
        <v>10</v>
      </c>
      <c r="B17" s="284" t="s">
        <v>215</v>
      </c>
      <c r="C17" s="285">
        <v>42290</v>
      </c>
      <c r="D17" s="302"/>
      <c r="E17" s="274" t="s">
        <v>20</v>
      </c>
      <c r="F17" s="274"/>
      <c r="G17" s="274" t="s">
        <v>210</v>
      </c>
      <c r="H17" s="158" t="s">
        <v>386</v>
      </c>
      <c r="I17" s="302">
        <v>42883</v>
      </c>
      <c r="J17" s="304"/>
      <c r="K17" s="303" t="s">
        <v>417</v>
      </c>
    </row>
    <row r="18" spans="1:11" s="231" customFormat="1" ht="42.75" customHeight="1">
      <c r="A18" s="283">
        <v>11</v>
      </c>
      <c r="B18" s="284" t="s">
        <v>214</v>
      </c>
      <c r="C18" s="285">
        <v>42290</v>
      </c>
      <c r="D18" s="302"/>
      <c r="E18" s="274" t="s">
        <v>20</v>
      </c>
      <c r="F18" s="274"/>
      <c r="G18" s="274" t="s">
        <v>210</v>
      </c>
      <c r="H18" s="158" t="s">
        <v>386</v>
      </c>
      <c r="I18" s="302">
        <v>42883</v>
      </c>
      <c r="J18" s="304"/>
      <c r="K18" s="303" t="s">
        <v>417</v>
      </c>
    </row>
    <row r="19" spans="1:11" s="231" customFormat="1" ht="40.5" customHeight="1">
      <c r="A19" s="283">
        <v>12</v>
      </c>
      <c r="B19" s="284" t="s">
        <v>213</v>
      </c>
      <c r="C19" s="285">
        <v>42290</v>
      </c>
      <c r="D19" s="302"/>
      <c r="E19" s="274" t="s">
        <v>20</v>
      </c>
      <c r="F19" s="274"/>
      <c r="G19" s="274" t="s">
        <v>210</v>
      </c>
      <c r="H19" s="158" t="s">
        <v>386</v>
      </c>
      <c r="I19" s="302">
        <v>42883</v>
      </c>
      <c r="J19" s="305"/>
      <c r="K19" s="303" t="s">
        <v>417</v>
      </c>
    </row>
    <row r="20" spans="1:11" s="231" customFormat="1" ht="43.5" customHeight="1">
      <c r="A20" s="283">
        <v>13</v>
      </c>
      <c r="B20" s="284" t="s">
        <v>212</v>
      </c>
      <c r="C20" s="285">
        <v>42290</v>
      </c>
      <c r="D20" s="302"/>
      <c r="E20" s="274" t="s">
        <v>20</v>
      </c>
      <c r="F20" s="274"/>
      <c r="G20" s="274" t="s">
        <v>210</v>
      </c>
      <c r="H20" s="158" t="s">
        <v>386</v>
      </c>
      <c r="I20" s="302">
        <v>42883</v>
      </c>
      <c r="J20" s="305"/>
      <c r="K20" s="303" t="s">
        <v>417</v>
      </c>
    </row>
    <row r="21" spans="1:11" s="231" customFormat="1" ht="48" customHeight="1">
      <c r="A21" s="283">
        <v>14</v>
      </c>
      <c r="B21" s="284" t="s">
        <v>211</v>
      </c>
      <c r="C21" s="285">
        <v>42290</v>
      </c>
      <c r="D21" s="302"/>
      <c r="E21" s="274" t="s">
        <v>20</v>
      </c>
      <c r="F21" s="274"/>
      <c r="G21" s="274" t="s">
        <v>210</v>
      </c>
      <c r="H21" s="158" t="s">
        <v>386</v>
      </c>
      <c r="I21" s="302">
        <v>42883</v>
      </c>
      <c r="J21" s="305"/>
      <c r="K21" s="303" t="s">
        <v>417</v>
      </c>
    </row>
    <row r="22" spans="1:11" s="231" customFormat="1" ht="39" customHeight="1">
      <c r="A22" s="225"/>
      <c r="B22" s="233"/>
      <c r="C22" s="227"/>
      <c r="D22" s="229"/>
      <c r="E22" s="228"/>
      <c r="F22" s="192"/>
      <c r="G22" s="192"/>
      <c r="H22" s="192"/>
      <c r="I22" s="192"/>
      <c r="J22" s="232"/>
      <c r="K22" s="230"/>
    </row>
    <row r="23" spans="1:11" s="231" customFormat="1" ht="30" customHeight="1">
      <c r="A23" s="225"/>
      <c r="B23" s="226"/>
      <c r="C23" s="227"/>
      <c r="D23" s="229"/>
      <c r="E23" s="228"/>
      <c r="F23" s="192"/>
      <c r="G23" s="192"/>
      <c r="H23" s="192"/>
      <c r="I23" s="192"/>
      <c r="J23" s="232"/>
      <c r="K23" s="230"/>
    </row>
    <row r="24" spans="1:11" s="231" customFormat="1" ht="30" customHeight="1">
      <c r="A24" s="225"/>
      <c r="B24" s="226"/>
      <c r="C24" s="227"/>
      <c r="D24" s="229"/>
      <c r="E24" s="228"/>
      <c r="F24" s="192"/>
      <c r="G24" s="192"/>
      <c r="H24" s="192"/>
      <c r="I24" s="192"/>
      <c r="J24" s="232"/>
      <c r="K24" s="230"/>
    </row>
    <row r="25" spans="1:11" s="231" customFormat="1" ht="30" customHeight="1">
      <c r="A25" s="225"/>
      <c r="B25" s="226"/>
      <c r="C25" s="227"/>
      <c r="D25" s="229"/>
      <c r="E25" s="228"/>
      <c r="F25" s="192"/>
      <c r="G25" s="192"/>
      <c r="H25" s="192"/>
      <c r="I25" s="192"/>
      <c r="J25" s="232"/>
      <c r="K25" s="230"/>
    </row>
    <row r="26" spans="1:11" s="231" customFormat="1" ht="50.25" customHeight="1">
      <c r="A26" s="225"/>
      <c r="B26" s="226"/>
      <c r="C26" s="227"/>
      <c r="D26" s="229"/>
      <c r="E26" s="228"/>
      <c r="F26" s="192"/>
      <c r="G26" s="192"/>
      <c r="H26" s="192"/>
      <c r="I26" s="192"/>
      <c r="J26" s="232"/>
      <c r="K26" s="230"/>
    </row>
    <row r="27" spans="1:11" s="231" customFormat="1" ht="50.25" customHeight="1">
      <c r="A27" s="225"/>
      <c r="B27" s="233"/>
      <c r="C27" s="227"/>
      <c r="D27" s="229"/>
      <c r="E27" s="228"/>
      <c r="F27" s="192"/>
      <c r="G27" s="192"/>
      <c r="H27" s="192"/>
      <c r="I27" s="192"/>
      <c r="J27" s="232"/>
      <c r="K27" s="230"/>
    </row>
    <row r="28" spans="1:11" s="231" customFormat="1" ht="51" customHeight="1">
      <c r="A28" s="225"/>
      <c r="B28" s="226"/>
      <c r="C28" s="227"/>
      <c r="D28" s="229"/>
      <c r="E28" s="228"/>
      <c r="F28" s="192"/>
      <c r="G28" s="192"/>
      <c r="H28" s="192"/>
      <c r="I28" s="192"/>
      <c r="J28" s="232"/>
      <c r="K28" s="230"/>
    </row>
    <row r="29" spans="1:11" s="231" customFormat="1" ht="30" customHeight="1">
      <c r="A29" s="225"/>
      <c r="B29" s="226"/>
      <c r="C29" s="227"/>
      <c r="D29" s="229"/>
      <c r="E29" s="228"/>
      <c r="F29" s="192"/>
      <c r="G29" s="192"/>
      <c r="H29" s="192"/>
      <c r="I29" s="192"/>
      <c r="J29" s="232"/>
      <c r="K29" s="230"/>
    </row>
    <row r="30" spans="1:11" s="231" customFormat="1" ht="56.25" customHeight="1">
      <c r="A30" s="225"/>
      <c r="B30" s="226"/>
      <c r="C30" s="227"/>
      <c r="D30" s="229"/>
      <c r="E30" s="228"/>
      <c r="F30" s="192"/>
      <c r="G30" s="192"/>
      <c r="H30" s="192"/>
      <c r="I30" s="192"/>
      <c r="J30" s="232"/>
      <c r="K30" s="230"/>
    </row>
    <row r="31" spans="1:11" s="231" customFormat="1" ht="30" customHeight="1">
      <c r="A31" s="225"/>
      <c r="B31" s="226"/>
      <c r="C31" s="227"/>
      <c r="D31" s="229"/>
      <c r="E31" s="228"/>
      <c r="F31" s="192"/>
      <c r="G31" s="192"/>
      <c r="H31" s="192"/>
      <c r="I31" s="192"/>
      <c r="J31" s="232"/>
      <c r="K31" s="230"/>
    </row>
    <row r="32" spans="1:11" s="231" customFormat="1" ht="30" customHeight="1">
      <c r="A32" s="225"/>
      <c r="B32" s="226"/>
      <c r="C32" s="227"/>
      <c r="D32" s="229"/>
      <c r="E32" s="228"/>
      <c r="F32" s="192"/>
      <c r="G32" s="192"/>
      <c r="H32" s="192"/>
      <c r="I32" s="192"/>
      <c r="J32" s="232"/>
      <c r="K32" s="230"/>
    </row>
    <row r="33" spans="1:11" ht="31.5" customHeight="1">
      <c r="A33" s="225"/>
      <c r="B33" s="226"/>
      <c r="C33" s="227"/>
      <c r="D33" s="234"/>
      <c r="E33" s="228"/>
      <c r="F33" s="235"/>
      <c r="G33" s="192"/>
      <c r="H33" s="192"/>
      <c r="I33" s="192"/>
      <c r="J33" s="235"/>
      <c r="K33" s="236"/>
    </row>
    <row r="70" spans="11:11">
      <c r="K70" s="269">
        <v>42507</v>
      </c>
    </row>
    <row r="71" spans="11:11">
      <c r="K71" s="269">
        <v>42507</v>
      </c>
    </row>
    <row r="150" spans="11:11">
      <c r="K150" s="269">
        <v>42507</v>
      </c>
    </row>
    <row r="151" spans="11:11">
      <c r="K151" s="269">
        <v>42507</v>
      </c>
    </row>
    <row r="155" spans="11:11">
      <c r="K155" s="269">
        <v>42507</v>
      </c>
    </row>
    <row r="170" spans="11:11">
      <c r="K170" s="269">
        <v>42507</v>
      </c>
    </row>
    <row r="171" spans="11:11">
      <c r="K171" s="269">
        <v>42507</v>
      </c>
    </row>
  </sheetData>
  <mergeCells count="6">
    <mergeCell ref="A5:C5"/>
    <mergeCell ref="D5:E5"/>
    <mergeCell ref="F5:G5"/>
    <mergeCell ref="A6:C6"/>
    <mergeCell ref="D6:E6"/>
    <mergeCell ref="F6:G6"/>
  </mergeCells>
  <dataValidations count="1">
    <dataValidation type="list" allowBlank="1" showInputMessage="1" showErrorMessage="1" sqref="H8:H21">
      <formula1>"OPEN, CLOSED"</formula1>
    </dataValidation>
  </dataValidations>
  <printOptions horizontalCentered="1" gridLinesSet="0"/>
  <pageMargins left="0" right="0" top="0.5" bottom="0.4" header="0.2" footer="0.2"/>
  <pageSetup paperSize="8" scale="87" fitToHeight="0" orientation="landscape" blackAndWhite="1" r:id="rId1"/>
  <headerFooter alignWithMargins="0">
    <oddFooter>&amp;L&amp;"Book Antiqua,Regular"&amp;8&amp;F&amp;R&amp;"Book Antiqua,Regular"&amp;8Date Printed : &amp;D&amp;C&amp;"arial,Regular"&amp;11Saudi Aramco: Company General Use</oddFooter>
    <evenFooter>&amp;L&amp;"Book Antiqua,Regular"&amp;8&amp;F&amp;R&amp;"Book Antiqua,Regular"&amp;8Date Printed : &amp;D&amp;C&amp;"arial,Regular"&amp;11Saudi Aramco: Company General Use</evenFooter>
    <firstFooter>&amp;L&amp;"Book Antiqua,Regular"&amp;8&amp;F&amp;R&amp;"Book Antiqua,Regular"&amp;8Date Printed : &amp;D&amp;C&amp;"arial,Regular"&amp;11Saudi Aramco: Company General Use</firstFooter>
  </headerFooter>
  <drawing r:id="rId2"/>
  <legacyDrawing r:id="rId3"/>
  <oleObjects>
    <mc:AlternateContent xmlns:mc="http://schemas.openxmlformats.org/markup-compatibility/2006">
      <mc:Choice Requires="x14">
        <oleObject progId="Word.Document.8" shapeId="43009" r:id="rId4">
          <objectPr defaultSize="0" autoPict="0" r:id="rId5">
            <anchor moveWithCells="1">
              <from>
                <xdr:col>2</xdr:col>
                <xdr:colOff>137160</xdr:colOff>
                <xdr:row>0</xdr:row>
                <xdr:rowOff>0</xdr:rowOff>
              </from>
              <to>
                <xdr:col>9</xdr:col>
                <xdr:colOff>114300</xdr:colOff>
                <xdr:row>3</xdr:row>
                <xdr:rowOff>190500</xdr:rowOff>
              </to>
            </anchor>
          </objectPr>
        </oleObject>
      </mc:Choice>
      <mc:Fallback>
        <oleObject progId="Word.Document.8" shapeId="43009"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R298"/>
  <sheetViews>
    <sheetView showGridLines="0" tabSelected="1" topLeftCell="A10" zoomScale="60" zoomScaleNormal="60" zoomScaleSheetLayoutView="99" workbookViewId="0">
      <pane ySplit="1" topLeftCell="A11" activePane="bottomLeft" state="frozen"/>
      <selection activeCell="A10" sqref="A10"/>
      <selection pane="bottomLeft" activeCell="M13" sqref="M13:M203"/>
    </sheetView>
  </sheetViews>
  <sheetFormatPr defaultRowHeight="15.6"/>
  <cols>
    <col min="1" max="1" width="6.5546875" style="153" customWidth="1"/>
    <col min="2" max="2" width="8.6640625" style="153" customWidth="1"/>
    <col min="3" max="3" width="65.6640625" style="197" customWidth="1"/>
    <col min="4" max="4" width="4.6640625" style="197" customWidth="1"/>
    <col min="5" max="5" width="11.6640625" style="198" customWidth="1"/>
    <col min="6" max="6" width="13" style="199" customWidth="1"/>
    <col min="7" max="7" width="9.109375" style="197" customWidth="1"/>
    <col min="8" max="8" width="11" style="197" customWidth="1"/>
    <col min="9" max="9" width="14" style="198" bestFit="1" customWidth="1"/>
    <col min="10" max="10" width="12.33203125" style="200" customWidth="1"/>
    <col min="11" max="11" width="52.6640625" style="197" customWidth="1"/>
    <col min="12" max="12" width="5.88671875" style="197" customWidth="1"/>
    <col min="13" max="13" width="31.44140625" style="197" customWidth="1"/>
    <col min="14" max="14" width="9.109375" style="153"/>
    <col min="15" max="15" width="5.5546875" style="153" bestFit="1" customWidth="1"/>
    <col min="16" max="16" width="5.109375" style="153" customWidth="1"/>
    <col min="17" max="17" width="11.5546875" style="153" bestFit="1" customWidth="1"/>
    <col min="18" max="18" width="8.6640625" style="153" bestFit="1" customWidth="1"/>
    <col min="19" max="156" width="9.109375" style="153"/>
    <col min="157" max="157" width="6.5546875" style="153" customWidth="1"/>
    <col min="158" max="158" width="8.6640625" style="153" customWidth="1"/>
    <col min="159" max="159" width="65.6640625" style="153" customWidth="1"/>
    <col min="160" max="160" width="4.6640625" style="153" customWidth="1"/>
    <col min="161" max="161" width="11.6640625" style="153" customWidth="1"/>
    <col min="162" max="162" width="13" style="153" customWidth="1"/>
    <col min="163" max="163" width="9.109375" style="153" customWidth="1"/>
    <col min="164" max="164" width="11" style="153" customWidth="1"/>
    <col min="165" max="165" width="11.6640625" style="153" customWidth="1"/>
    <col min="166" max="166" width="12.33203125" style="153" customWidth="1"/>
    <col min="167" max="167" width="52.6640625" style="153" customWidth="1"/>
    <col min="168" max="168" width="5.88671875" style="153" customWidth="1"/>
    <col min="169" max="169" width="31.44140625" style="153" customWidth="1"/>
    <col min="170" max="412" width="9.109375" style="153"/>
    <col min="413" max="413" width="6.5546875" style="153" customWidth="1"/>
    <col min="414" max="414" width="8.6640625" style="153" customWidth="1"/>
    <col min="415" max="415" width="65.6640625" style="153" customWidth="1"/>
    <col min="416" max="416" width="4.6640625" style="153" customWidth="1"/>
    <col min="417" max="417" width="11.6640625" style="153" customWidth="1"/>
    <col min="418" max="418" width="13" style="153" customWidth="1"/>
    <col min="419" max="419" width="9.109375" style="153" customWidth="1"/>
    <col min="420" max="420" width="11" style="153" customWidth="1"/>
    <col min="421" max="421" width="11.6640625" style="153" customWidth="1"/>
    <col min="422" max="422" width="12.33203125" style="153" customWidth="1"/>
    <col min="423" max="423" width="52.6640625" style="153" customWidth="1"/>
    <col min="424" max="424" width="5.88671875" style="153" customWidth="1"/>
    <col min="425" max="425" width="31.44140625" style="153" customWidth="1"/>
    <col min="426" max="668" width="9.109375" style="153"/>
    <col min="669" max="669" width="6.5546875" style="153" customWidth="1"/>
    <col min="670" max="670" width="8.6640625" style="153" customWidth="1"/>
    <col min="671" max="671" width="65.6640625" style="153" customWidth="1"/>
    <col min="672" max="672" width="4.6640625" style="153" customWidth="1"/>
    <col min="673" max="673" width="11.6640625" style="153" customWidth="1"/>
    <col min="674" max="674" width="13" style="153" customWidth="1"/>
    <col min="675" max="675" width="9.109375" style="153" customWidth="1"/>
    <col min="676" max="676" width="11" style="153" customWidth="1"/>
    <col min="677" max="677" width="11.6640625" style="153" customWidth="1"/>
    <col min="678" max="678" width="12.33203125" style="153" customWidth="1"/>
    <col min="679" max="679" width="52.6640625" style="153" customWidth="1"/>
    <col min="680" max="680" width="5.88671875" style="153" customWidth="1"/>
    <col min="681" max="681" width="31.44140625" style="153" customWidth="1"/>
    <col min="682" max="924" width="9.109375" style="153"/>
    <col min="925" max="925" width="6.5546875" style="153" customWidth="1"/>
    <col min="926" max="926" width="8.6640625" style="153" customWidth="1"/>
    <col min="927" max="927" width="65.6640625" style="153" customWidth="1"/>
    <col min="928" max="928" width="4.6640625" style="153" customWidth="1"/>
    <col min="929" max="929" width="11.6640625" style="153" customWidth="1"/>
    <col min="930" max="930" width="13" style="153" customWidth="1"/>
    <col min="931" max="931" width="9.109375" style="153" customWidth="1"/>
    <col min="932" max="932" width="11" style="153" customWidth="1"/>
    <col min="933" max="933" width="11.6640625" style="153" customWidth="1"/>
    <col min="934" max="934" width="12.33203125" style="153" customWidth="1"/>
    <col min="935" max="935" width="52.6640625" style="153" customWidth="1"/>
    <col min="936" max="936" width="5.88671875" style="153" customWidth="1"/>
    <col min="937" max="937" width="31.44140625" style="153" customWidth="1"/>
    <col min="938" max="1180" width="9.109375" style="153"/>
    <col min="1181" max="1181" width="6.5546875" style="153" customWidth="1"/>
    <col min="1182" max="1182" width="8.6640625" style="153" customWidth="1"/>
    <col min="1183" max="1183" width="65.6640625" style="153" customWidth="1"/>
    <col min="1184" max="1184" width="4.6640625" style="153" customWidth="1"/>
    <col min="1185" max="1185" width="11.6640625" style="153" customWidth="1"/>
    <col min="1186" max="1186" width="13" style="153" customWidth="1"/>
    <col min="1187" max="1187" width="9.109375" style="153" customWidth="1"/>
    <col min="1188" max="1188" width="11" style="153" customWidth="1"/>
    <col min="1189" max="1189" width="11.6640625" style="153" customWidth="1"/>
    <col min="1190" max="1190" width="12.33203125" style="153" customWidth="1"/>
    <col min="1191" max="1191" width="52.6640625" style="153" customWidth="1"/>
    <col min="1192" max="1192" width="5.88671875" style="153" customWidth="1"/>
    <col min="1193" max="1193" width="31.44140625" style="153" customWidth="1"/>
    <col min="1194" max="1436" width="9.109375" style="153"/>
    <col min="1437" max="1437" width="6.5546875" style="153" customWidth="1"/>
    <col min="1438" max="1438" width="8.6640625" style="153" customWidth="1"/>
    <col min="1439" max="1439" width="65.6640625" style="153" customWidth="1"/>
    <col min="1440" max="1440" width="4.6640625" style="153" customWidth="1"/>
    <col min="1441" max="1441" width="11.6640625" style="153" customWidth="1"/>
    <col min="1442" max="1442" width="13" style="153" customWidth="1"/>
    <col min="1443" max="1443" width="9.109375" style="153" customWidth="1"/>
    <col min="1444" max="1444" width="11" style="153" customWidth="1"/>
    <col min="1445" max="1445" width="11.6640625" style="153" customWidth="1"/>
    <col min="1446" max="1446" width="12.33203125" style="153" customWidth="1"/>
    <col min="1447" max="1447" width="52.6640625" style="153" customWidth="1"/>
    <col min="1448" max="1448" width="5.88671875" style="153" customWidth="1"/>
    <col min="1449" max="1449" width="31.44140625" style="153" customWidth="1"/>
    <col min="1450" max="1692" width="9.109375" style="153"/>
    <col min="1693" max="1693" width="6.5546875" style="153" customWidth="1"/>
    <col min="1694" max="1694" width="8.6640625" style="153" customWidth="1"/>
    <col min="1695" max="1695" width="65.6640625" style="153" customWidth="1"/>
    <col min="1696" max="1696" width="4.6640625" style="153" customWidth="1"/>
    <col min="1697" max="1697" width="11.6640625" style="153" customWidth="1"/>
    <col min="1698" max="1698" width="13" style="153" customWidth="1"/>
    <col min="1699" max="1699" width="9.109375" style="153" customWidth="1"/>
    <col min="1700" max="1700" width="11" style="153" customWidth="1"/>
    <col min="1701" max="1701" width="11.6640625" style="153" customWidth="1"/>
    <col min="1702" max="1702" width="12.33203125" style="153" customWidth="1"/>
    <col min="1703" max="1703" width="52.6640625" style="153" customWidth="1"/>
    <col min="1704" max="1704" width="5.88671875" style="153" customWidth="1"/>
    <col min="1705" max="1705" width="31.44140625" style="153" customWidth="1"/>
    <col min="1706" max="1948" width="9.109375" style="153"/>
    <col min="1949" max="1949" width="6.5546875" style="153" customWidth="1"/>
    <col min="1950" max="1950" width="8.6640625" style="153" customWidth="1"/>
    <col min="1951" max="1951" width="65.6640625" style="153" customWidth="1"/>
    <col min="1952" max="1952" width="4.6640625" style="153" customWidth="1"/>
    <col min="1953" max="1953" width="11.6640625" style="153" customWidth="1"/>
    <col min="1954" max="1954" width="13" style="153" customWidth="1"/>
    <col min="1955" max="1955" width="9.109375" style="153" customWidth="1"/>
    <col min="1956" max="1956" width="11" style="153" customWidth="1"/>
    <col min="1957" max="1957" width="11.6640625" style="153" customWidth="1"/>
    <col min="1958" max="1958" width="12.33203125" style="153" customWidth="1"/>
    <col min="1959" max="1959" width="52.6640625" style="153" customWidth="1"/>
    <col min="1960" max="1960" width="5.88671875" style="153" customWidth="1"/>
    <col min="1961" max="1961" width="31.44140625" style="153" customWidth="1"/>
    <col min="1962" max="2204" width="9.109375" style="153"/>
    <col min="2205" max="2205" width="6.5546875" style="153" customWidth="1"/>
    <col min="2206" max="2206" width="8.6640625" style="153" customWidth="1"/>
    <col min="2207" max="2207" width="65.6640625" style="153" customWidth="1"/>
    <col min="2208" max="2208" width="4.6640625" style="153" customWidth="1"/>
    <col min="2209" max="2209" width="11.6640625" style="153" customWidth="1"/>
    <col min="2210" max="2210" width="13" style="153" customWidth="1"/>
    <col min="2211" max="2211" width="9.109375" style="153" customWidth="1"/>
    <col min="2212" max="2212" width="11" style="153" customWidth="1"/>
    <col min="2213" max="2213" width="11.6640625" style="153" customWidth="1"/>
    <col min="2214" max="2214" width="12.33203125" style="153" customWidth="1"/>
    <col min="2215" max="2215" width="52.6640625" style="153" customWidth="1"/>
    <col min="2216" max="2216" width="5.88671875" style="153" customWidth="1"/>
    <col min="2217" max="2217" width="31.44140625" style="153" customWidth="1"/>
    <col min="2218" max="2460" width="9.109375" style="153"/>
    <col min="2461" max="2461" width="6.5546875" style="153" customWidth="1"/>
    <col min="2462" max="2462" width="8.6640625" style="153" customWidth="1"/>
    <col min="2463" max="2463" width="65.6640625" style="153" customWidth="1"/>
    <col min="2464" max="2464" width="4.6640625" style="153" customWidth="1"/>
    <col min="2465" max="2465" width="11.6640625" style="153" customWidth="1"/>
    <col min="2466" max="2466" width="13" style="153" customWidth="1"/>
    <col min="2467" max="2467" width="9.109375" style="153" customWidth="1"/>
    <col min="2468" max="2468" width="11" style="153" customWidth="1"/>
    <col min="2469" max="2469" width="11.6640625" style="153" customWidth="1"/>
    <col min="2470" max="2470" width="12.33203125" style="153" customWidth="1"/>
    <col min="2471" max="2471" width="52.6640625" style="153" customWidth="1"/>
    <col min="2472" max="2472" width="5.88671875" style="153" customWidth="1"/>
    <col min="2473" max="2473" width="31.44140625" style="153" customWidth="1"/>
    <col min="2474" max="2716" width="9.109375" style="153"/>
    <col min="2717" max="2717" width="6.5546875" style="153" customWidth="1"/>
    <col min="2718" max="2718" width="8.6640625" style="153" customWidth="1"/>
    <col min="2719" max="2719" width="65.6640625" style="153" customWidth="1"/>
    <col min="2720" max="2720" width="4.6640625" style="153" customWidth="1"/>
    <col min="2721" max="2721" width="11.6640625" style="153" customWidth="1"/>
    <col min="2722" max="2722" width="13" style="153" customWidth="1"/>
    <col min="2723" max="2723" width="9.109375" style="153" customWidth="1"/>
    <col min="2724" max="2724" width="11" style="153" customWidth="1"/>
    <col min="2725" max="2725" width="11.6640625" style="153" customWidth="1"/>
    <col min="2726" max="2726" width="12.33203125" style="153" customWidth="1"/>
    <col min="2727" max="2727" width="52.6640625" style="153" customWidth="1"/>
    <col min="2728" max="2728" width="5.88671875" style="153" customWidth="1"/>
    <col min="2729" max="2729" width="31.44140625" style="153" customWidth="1"/>
    <col min="2730" max="2972" width="9.109375" style="153"/>
    <col min="2973" max="2973" width="6.5546875" style="153" customWidth="1"/>
    <col min="2974" max="2974" width="8.6640625" style="153" customWidth="1"/>
    <col min="2975" max="2975" width="65.6640625" style="153" customWidth="1"/>
    <col min="2976" max="2976" width="4.6640625" style="153" customWidth="1"/>
    <col min="2977" max="2977" width="11.6640625" style="153" customWidth="1"/>
    <col min="2978" max="2978" width="13" style="153" customWidth="1"/>
    <col min="2979" max="2979" width="9.109375" style="153" customWidth="1"/>
    <col min="2980" max="2980" width="11" style="153" customWidth="1"/>
    <col min="2981" max="2981" width="11.6640625" style="153" customWidth="1"/>
    <col min="2982" max="2982" width="12.33203125" style="153" customWidth="1"/>
    <col min="2983" max="2983" width="52.6640625" style="153" customWidth="1"/>
    <col min="2984" max="2984" width="5.88671875" style="153" customWidth="1"/>
    <col min="2985" max="2985" width="31.44140625" style="153" customWidth="1"/>
    <col min="2986" max="3228" width="9.109375" style="153"/>
    <col min="3229" max="3229" width="6.5546875" style="153" customWidth="1"/>
    <col min="3230" max="3230" width="8.6640625" style="153" customWidth="1"/>
    <col min="3231" max="3231" width="65.6640625" style="153" customWidth="1"/>
    <col min="3232" max="3232" width="4.6640625" style="153" customWidth="1"/>
    <col min="3233" max="3233" width="11.6640625" style="153" customWidth="1"/>
    <col min="3234" max="3234" width="13" style="153" customWidth="1"/>
    <col min="3235" max="3235" width="9.109375" style="153" customWidth="1"/>
    <col min="3236" max="3236" width="11" style="153" customWidth="1"/>
    <col min="3237" max="3237" width="11.6640625" style="153" customWidth="1"/>
    <col min="3238" max="3238" width="12.33203125" style="153" customWidth="1"/>
    <col min="3239" max="3239" width="52.6640625" style="153" customWidth="1"/>
    <col min="3240" max="3240" width="5.88671875" style="153" customWidth="1"/>
    <col min="3241" max="3241" width="31.44140625" style="153" customWidth="1"/>
    <col min="3242" max="3484" width="9.109375" style="153"/>
    <col min="3485" max="3485" width="6.5546875" style="153" customWidth="1"/>
    <col min="3486" max="3486" width="8.6640625" style="153" customWidth="1"/>
    <col min="3487" max="3487" width="65.6640625" style="153" customWidth="1"/>
    <col min="3488" max="3488" width="4.6640625" style="153" customWidth="1"/>
    <col min="3489" max="3489" width="11.6640625" style="153" customWidth="1"/>
    <col min="3490" max="3490" width="13" style="153" customWidth="1"/>
    <col min="3491" max="3491" width="9.109375" style="153" customWidth="1"/>
    <col min="3492" max="3492" width="11" style="153" customWidth="1"/>
    <col min="3493" max="3493" width="11.6640625" style="153" customWidth="1"/>
    <col min="3494" max="3494" width="12.33203125" style="153" customWidth="1"/>
    <col min="3495" max="3495" width="52.6640625" style="153" customWidth="1"/>
    <col min="3496" max="3496" width="5.88671875" style="153" customWidth="1"/>
    <col min="3497" max="3497" width="31.44140625" style="153" customWidth="1"/>
    <col min="3498" max="3740" width="9.109375" style="153"/>
    <col min="3741" max="3741" width="6.5546875" style="153" customWidth="1"/>
    <col min="3742" max="3742" width="8.6640625" style="153" customWidth="1"/>
    <col min="3743" max="3743" width="65.6640625" style="153" customWidth="1"/>
    <col min="3744" max="3744" width="4.6640625" style="153" customWidth="1"/>
    <col min="3745" max="3745" width="11.6640625" style="153" customWidth="1"/>
    <col min="3746" max="3746" width="13" style="153" customWidth="1"/>
    <col min="3747" max="3747" width="9.109375" style="153" customWidth="1"/>
    <col min="3748" max="3748" width="11" style="153" customWidth="1"/>
    <col min="3749" max="3749" width="11.6640625" style="153" customWidth="1"/>
    <col min="3750" max="3750" width="12.33203125" style="153" customWidth="1"/>
    <col min="3751" max="3751" width="52.6640625" style="153" customWidth="1"/>
    <col min="3752" max="3752" width="5.88671875" style="153" customWidth="1"/>
    <col min="3753" max="3753" width="31.44140625" style="153" customWidth="1"/>
    <col min="3754" max="3996" width="9.109375" style="153"/>
    <col min="3997" max="3997" width="6.5546875" style="153" customWidth="1"/>
    <col min="3998" max="3998" width="8.6640625" style="153" customWidth="1"/>
    <col min="3999" max="3999" width="65.6640625" style="153" customWidth="1"/>
    <col min="4000" max="4000" width="4.6640625" style="153" customWidth="1"/>
    <col min="4001" max="4001" width="11.6640625" style="153" customWidth="1"/>
    <col min="4002" max="4002" width="13" style="153" customWidth="1"/>
    <col min="4003" max="4003" width="9.109375" style="153" customWidth="1"/>
    <col min="4004" max="4004" width="11" style="153" customWidth="1"/>
    <col min="4005" max="4005" width="11.6640625" style="153" customWidth="1"/>
    <col min="4006" max="4006" width="12.33203125" style="153" customWidth="1"/>
    <col min="4007" max="4007" width="52.6640625" style="153" customWidth="1"/>
    <col min="4008" max="4008" width="5.88671875" style="153" customWidth="1"/>
    <col min="4009" max="4009" width="31.44140625" style="153" customWidth="1"/>
    <col min="4010" max="4252" width="9.109375" style="153"/>
    <col min="4253" max="4253" width="6.5546875" style="153" customWidth="1"/>
    <col min="4254" max="4254" width="8.6640625" style="153" customWidth="1"/>
    <col min="4255" max="4255" width="65.6640625" style="153" customWidth="1"/>
    <col min="4256" max="4256" width="4.6640625" style="153" customWidth="1"/>
    <col min="4257" max="4257" width="11.6640625" style="153" customWidth="1"/>
    <col min="4258" max="4258" width="13" style="153" customWidth="1"/>
    <col min="4259" max="4259" width="9.109375" style="153" customWidth="1"/>
    <col min="4260" max="4260" width="11" style="153" customWidth="1"/>
    <col min="4261" max="4261" width="11.6640625" style="153" customWidth="1"/>
    <col min="4262" max="4262" width="12.33203125" style="153" customWidth="1"/>
    <col min="4263" max="4263" width="52.6640625" style="153" customWidth="1"/>
    <col min="4264" max="4264" width="5.88671875" style="153" customWidth="1"/>
    <col min="4265" max="4265" width="31.44140625" style="153" customWidth="1"/>
    <col min="4266" max="4508" width="9.109375" style="153"/>
    <col min="4509" max="4509" width="6.5546875" style="153" customWidth="1"/>
    <col min="4510" max="4510" width="8.6640625" style="153" customWidth="1"/>
    <col min="4511" max="4511" width="65.6640625" style="153" customWidth="1"/>
    <col min="4512" max="4512" width="4.6640625" style="153" customWidth="1"/>
    <col min="4513" max="4513" width="11.6640625" style="153" customWidth="1"/>
    <col min="4514" max="4514" width="13" style="153" customWidth="1"/>
    <col min="4515" max="4515" width="9.109375" style="153" customWidth="1"/>
    <col min="4516" max="4516" width="11" style="153" customWidth="1"/>
    <col min="4517" max="4517" width="11.6640625" style="153" customWidth="1"/>
    <col min="4518" max="4518" width="12.33203125" style="153" customWidth="1"/>
    <col min="4519" max="4519" width="52.6640625" style="153" customWidth="1"/>
    <col min="4520" max="4520" width="5.88671875" style="153" customWidth="1"/>
    <col min="4521" max="4521" width="31.44140625" style="153" customWidth="1"/>
    <col min="4522" max="4764" width="9.109375" style="153"/>
    <col min="4765" max="4765" width="6.5546875" style="153" customWidth="1"/>
    <col min="4766" max="4766" width="8.6640625" style="153" customWidth="1"/>
    <col min="4767" max="4767" width="65.6640625" style="153" customWidth="1"/>
    <col min="4768" max="4768" width="4.6640625" style="153" customWidth="1"/>
    <col min="4769" max="4769" width="11.6640625" style="153" customWidth="1"/>
    <col min="4770" max="4770" width="13" style="153" customWidth="1"/>
    <col min="4771" max="4771" width="9.109375" style="153" customWidth="1"/>
    <col min="4772" max="4772" width="11" style="153" customWidth="1"/>
    <col min="4773" max="4773" width="11.6640625" style="153" customWidth="1"/>
    <col min="4774" max="4774" width="12.33203125" style="153" customWidth="1"/>
    <col min="4775" max="4775" width="52.6640625" style="153" customWidth="1"/>
    <col min="4776" max="4776" width="5.88671875" style="153" customWidth="1"/>
    <col min="4777" max="4777" width="31.44140625" style="153" customWidth="1"/>
    <col min="4778" max="5020" width="9.109375" style="153"/>
    <col min="5021" max="5021" width="6.5546875" style="153" customWidth="1"/>
    <col min="5022" max="5022" width="8.6640625" style="153" customWidth="1"/>
    <col min="5023" max="5023" width="65.6640625" style="153" customWidth="1"/>
    <col min="5024" max="5024" width="4.6640625" style="153" customWidth="1"/>
    <col min="5025" max="5025" width="11.6640625" style="153" customWidth="1"/>
    <col min="5026" max="5026" width="13" style="153" customWidth="1"/>
    <col min="5027" max="5027" width="9.109375" style="153" customWidth="1"/>
    <col min="5028" max="5028" width="11" style="153" customWidth="1"/>
    <col min="5029" max="5029" width="11.6640625" style="153" customWidth="1"/>
    <col min="5030" max="5030" width="12.33203125" style="153" customWidth="1"/>
    <col min="5031" max="5031" width="52.6640625" style="153" customWidth="1"/>
    <col min="5032" max="5032" width="5.88671875" style="153" customWidth="1"/>
    <col min="5033" max="5033" width="31.44140625" style="153" customWidth="1"/>
    <col min="5034" max="5276" width="9.109375" style="153"/>
    <col min="5277" max="5277" width="6.5546875" style="153" customWidth="1"/>
    <col min="5278" max="5278" width="8.6640625" style="153" customWidth="1"/>
    <col min="5279" max="5279" width="65.6640625" style="153" customWidth="1"/>
    <col min="5280" max="5280" width="4.6640625" style="153" customWidth="1"/>
    <col min="5281" max="5281" width="11.6640625" style="153" customWidth="1"/>
    <col min="5282" max="5282" width="13" style="153" customWidth="1"/>
    <col min="5283" max="5283" width="9.109375" style="153" customWidth="1"/>
    <col min="5284" max="5284" width="11" style="153" customWidth="1"/>
    <col min="5285" max="5285" width="11.6640625" style="153" customWidth="1"/>
    <col min="5286" max="5286" width="12.33203125" style="153" customWidth="1"/>
    <col min="5287" max="5287" width="52.6640625" style="153" customWidth="1"/>
    <col min="5288" max="5288" width="5.88671875" style="153" customWidth="1"/>
    <col min="5289" max="5289" width="31.44140625" style="153" customWidth="1"/>
    <col min="5290" max="5532" width="9.109375" style="153"/>
    <col min="5533" max="5533" width="6.5546875" style="153" customWidth="1"/>
    <col min="5534" max="5534" width="8.6640625" style="153" customWidth="1"/>
    <col min="5535" max="5535" width="65.6640625" style="153" customWidth="1"/>
    <col min="5536" max="5536" width="4.6640625" style="153" customWidth="1"/>
    <col min="5537" max="5537" width="11.6640625" style="153" customWidth="1"/>
    <col min="5538" max="5538" width="13" style="153" customWidth="1"/>
    <col min="5539" max="5539" width="9.109375" style="153" customWidth="1"/>
    <col min="5540" max="5540" width="11" style="153" customWidth="1"/>
    <col min="5541" max="5541" width="11.6640625" style="153" customWidth="1"/>
    <col min="5542" max="5542" width="12.33203125" style="153" customWidth="1"/>
    <col min="5543" max="5543" width="52.6640625" style="153" customWidth="1"/>
    <col min="5544" max="5544" width="5.88671875" style="153" customWidth="1"/>
    <col min="5545" max="5545" width="31.44140625" style="153" customWidth="1"/>
    <col min="5546" max="5788" width="9.109375" style="153"/>
    <col min="5789" max="5789" width="6.5546875" style="153" customWidth="1"/>
    <col min="5790" max="5790" width="8.6640625" style="153" customWidth="1"/>
    <col min="5791" max="5791" width="65.6640625" style="153" customWidth="1"/>
    <col min="5792" max="5792" width="4.6640625" style="153" customWidth="1"/>
    <col min="5793" max="5793" width="11.6640625" style="153" customWidth="1"/>
    <col min="5794" max="5794" width="13" style="153" customWidth="1"/>
    <col min="5795" max="5795" width="9.109375" style="153" customWidth="1"/>
    <col min="5796" max="5796" width="11" style="153" customWidth="1"/>
    <col min="5797" max="5797" width="11.6640625" style="153" customWidth="1"/>
    <col min="5798" max="5798" width="12.33203125" style="153" customWidth="1"/>
    <col min="5799" max="5799" width="52.6640625" style="153" customWidth="1"/>
    <col min="5800" max="5800" width="5.88671875" style="153" customWidth="1"/>
    <col min="5801" max="5801" width="31.44140625" style="153" customWidth="1"/>
    <col min="5802" max="6044" width="9.109375" style="153"/>
    <col min="6045" max="6045" width="6.5546875" style="153" customWidth="1"/>
    <col min="6046" max="6046" width="8.6640625" style="153" customWidth="1"/>
    <col min="6047" max="6047" width="65.6640625" style="153" customWidth="1"/>
    <col min="6048" max="6048" width="4.6640625" style="153" customWidth="1"/>
    <col min="6049" max="6049" width="11.6640625" style="153" customWidth="1"/>
    <col min="6050" max="6050" width="13" style="153" customWidth="1"/>
    <col min="6051" max="6051" width="9.109375" style="153" customWidth="1"/>
    <col min="6052" max="6052" width="11" style="153" customWidth="1"/>
    <col min="6053" max="6053" width="11.6640625" style="153" customWidth="1"/>
    <col min="6054" max="6054" width="12.33203125" style="153" customWidth="1"/>
    <col min="6055" max="6055" width="52.6640625" style="153" customWidth="1"/>
    <col min="6056" max="6056" width="5.88671875" style="153" customWidth="1"/>
    <col min="6057" max="6057" width="31.44140625" style="153" customWidth="1"/>
    <col min="6058" max="6300" width="9.109375" style="153"/>
    <col min="6301" max="6301" width="6.5546875" style="153" customWidth="1"/>
    <col min="6302" max="6302" width="8.6640625" style="153" customWidth="1"/>
    <col min="6303" max="6303" width="65.6640625" style="153" customWidth="1"/>
    <col min="6304" max="6304" width="4.6640625" style="153" customWidth="1"/>
    <col min="6305" max="6305" width="11.6640625" style="153" customWidth="1"/>
    <col min="6306" max="6306" width="13" style="153" customWidth="1"/>
    <col min="6307" max="6307" width="9.109375" style="153" customWidth="1"/>
    <col min="6308" max="6308" width="11" style="153" customWidth="1"/>
    <col min="6309" max="6309" width="11.6640625" style="153" customWidth="1"/>
    <col min="6310" max="6310" width="12.33203125" style="153" customWidth="1"/>
    <col min="6311" max="6311" width="52.6640625" style="153" customWidth="1"/>
    <col min="6312" max="6312" width="5.88671875" style="153" customWidth="1"/>
    <col min="6313" max="6313" width="31.44140625" style="153" customWidth="1"/>
    <col min="6314" max="6556" width="9.109375" style="153"/>
    <col min="6557" max="6557" width="6.5546875" style="153" customWidth="1"/>
    <col min="6558" max="6558" width="8.6640625" style="153" customWidth="1"/>
    <col min="6559" max="6559" width="65.6640625" style="153" customWidth="1"/>
    <col min="6560" max="6560" width="4.6640625" style="153" customWidth="1"/>
    <col min="6561" max="6561" width="11.6640625" style="153" customWidth="1"/>
    <col min="6562" max="6562" width="13" style="153" customWidth="1"/>
    <col min="6563" max="6563" width="9.109375" style="153" customWidth="1"/>
    <col min="6564" max="6564" width="11" style="153" customWidth="1"/>
    <col min="6565" max="6565" width="11.6640625" style="153" customWidth="1"/>
    <col min="6566" max="6566" width="12.33203125" style="153" customWidth="1"/>
    <col min="6567" max="6567" width="52.6640625" style="153" customWidth="1"/>
    <col min="6568" max="6568" width="5.88671875" style="153" customWidth="1"/>
    <col min="6569" max="6569" width="31.44140625" style="153" customWidth="1"/>
    <col min="6570" max="6812" width="9.109375" style="153"/>
    <col min="6813" max="6813" width="6.5546875" style="153" customWidth="1"/>
    <col min="6814" max="6814" width="8.6640625" style="153" customWidth="1"/>
    <col min="6815" max="6815" width="65.6640625" style="153" customWidth="1"/>
    <col min="6816" max="6816" width="4.6640625" style="153" customWidth="1"/>
    <col min="6817" max="6817" width="11.6640625" style="153" customWidth="1"/>
    <col min="6818" max="6818" width="13" style="153" customWidth="1"/>
    <col min="6819" max="6819" width="9.109375" style="153" customWidth="1"/>
    <col min="6820" max="6820" width="11" style="153" customWidth="1"/>
    <col min="6821" max="6821" width="11.6640625" style="153" customWidth="1"/>
    <col min="6822" max="6822" width="12.33203125" style="153" customWidth="1"/>
    <col min="6823" max="6823" width="52.6640625" style="153" customWidth="1"/>
    <col min="6824" max="6824" width="5.88671875" style="153" customWidth="1"/>
    <col min="6825" max="6825" width="31.44140625" style="153" customWidth="1"/>
    <col min="6826" max="7068" width="9.109375" style="153"/>
    <col min="7069" max="7069" width="6.5546875" style="153" customWidth="1"/>
    <col min="7070" max="7070" width="8.6640625" style="153" customWidth="1"/>
    <col min="7071" max="7071" width="65.6640625" style="153" customWidth="1"/>
    <col min="7072" max="7072" width="4.6640625" style="153" customWidth="1"/>
    <col min="7073" max="7073" width="11.6640625" style="153" customWidth="1"/>
    <col min="7074" max="7074" width="13" style="153" customWidth="1"/>
    <col min="7075" max="7075" width="9.109375" style="153" customWidth="1"/>
    <col min="7076" max="7076" width="11" style="153" customWidth="1"/>
    <col min="7077" max="7077" width="11.6640625" style="153" customWidth="1"/>
    <col min="7078" max="7078" width="12.33203125" style="153" customWidth="1"/>
    <col min="7079" max="7079" width="52.6640625" style="153" customWidth="1"/>
    <col min="7080" max="7080" width="5.88671875" style="153" customWidth="1"/>
    <col min="7081" max="7081" width="31.44140625" style="153" customWidth="1"/>
    <col min="7082" max="7324" width="9.109375" style="153"/>
    <col min="7325" max="7325" width="6.5546875" style="153" customWidth="1"/>
    <col min="7326" max="7326" width="8.6640625" style="153" customWidth="1"/>
    <col min="7327" max="7327" width="65.6640625" style="153" customWidth="1"/>
    <col min="7328" max="7328" width="4.6640625" style="153" customWidth="1"/>
    <col min="7329" max="7329" width="11.6640625" style="153" customWidth="1"/>
    <col min="7330" max="7330" width="13" style="153" customWidth="1"/>
    <col min="7331" max="7331" width="9.109375" style="153" customWidth="1"/>
    <col min="7332" max="7332" width="11" style="153" customWidth="1"/>
    <col min="7333" max="7333" width="11.6640625" style="153" customWidth="1"/>
    <col min="7334" max="7334" width="12.33203125" style="153" customWidth="1"/>
    <col min="7335" max="7335" width="52.6640625" style="153" customWidth="1"/>
    <col min="7336" max="7336" width="5.88671875" style="153" customWidth="1"/>
    <col min="7337" max="7337" width="31.44140625" style="153" customWidth="1"/>
    <col min="7338" max="7580" width="9.109375" style="153"/>
    <col min="7581" max="7581" width="6.5546875" style="153" customWidth="1"/>
    <col min="7582" max="7582" width="8.6640625" style="153" customWidth="1"/>
    <col min="7583" max="7583" width="65.6640625" style="153" customWidth="1"/>
    <col min="7584" max="7584" width="4.6640625" style="153" customWidth="1"/>
    <col min="7585" max="7585" width="11.6640625" style="153" customWidth="1"/>
    <col min="7586" max="7586" width="13" style="153" customWidth="1"/>
    <col min="7587" max="7587" width="9.109375" style="153" customWidth="1"/>
    <col min="7588" max="7588" width="11" style="153" customWidth="1"/>
    <col min="7589" max="7589" width="11.6640625" style="153" customWidth="1"/>
    <col min="7590" max="7590" width="12.33203125" style="153" customWidth="1"/>
    <col min="7591" max="7591" width="52.6640625" style="153" customWidth="1"/>
    <col min="7592" max="7592" width="5.88671875" style="153" customWidth="1"/>
    <col min="7593" max="7593" width="31.44140625" style="153" customWidth="1"/>
    <col min="7594" max="7836" width="9.109375" style="153"/>
    <col min="7837" max="7837" width="6.5546875" style="153" customWidth="1"/>
    <col min="7838" max="7838" width="8.6640625" style="153" customWidth="1"/>
    <col min="7839" max="7839" width="65.6640625" style="153" customWidth="1"/>
    <col min="7840" max="7840" width="4.6640625" style="153" customWidth="1"/>
    <col min="7841" max="7841" width="11.6640625" style="153" customWidth="1"/>
    <col min="7842" max="7842" width="13" style="153" customWidth="1"/>
    <col min="7843" max="7843" width="9.109375" style="153" customWidth="1"/>
    <col min="7844" max="7844" width="11" style="153" customWidth="1"/>
    <col min="7845" max="7845" width="11.6640625" style="153" customWidth="1"/>
    <col min="7846" max="7846" width="12.33203125" style="153" customWidth="1"/>
    <col min="7847" max="7847" width="52.6640625" style="153" customWidth="1"/>
    <col min="7848" max="7848" width="5.88671875" style="153" customWidth="1"/>
    <col min="7849" max="7849" width="31.44140625" style="153" customWidth="1"/>
    <col min="7850" max="8092" width="9.109375" style="153"/>
    <col min="8093" max="8093" width="6.5546875" style="153" customWidth="1"/>
    <col min="8094" max="8094" width="8.6640625" style="153" customWidth="1"/>
    <col min="8095" max="8095" width="65.6640625" style="153" customWidth="1"/>
    <col min="8096" max="8096" width="4.6640625" style="153" customWidth="1"/>
    <col min="8097" max="8097" width="11.6640625" style="153" customWidth="1"/>
    <col min="8098" max="8098" width="13" style="153" customWidth="1"/>
    <col min="8099" max="8099" width="9.109375" style="153" customWidth="1"/>
    <col min="8100" max="8100" width="11" style="153" customWidth="1"/>
    <col min="8101" max="8101" width="11.6640625" style="153" customWidth="1"/>
    <col min="8102" max="8102" width="12.33203125" style="153" customWidth="1"/>
    <col min="8103" max="8103" width="52.6640625" style="153" customWidth="1"/>
    <col min="8104" max="8104" width="5.88671875" style="153" customWidth="1"/>
    <col min="8105" max="8105" width="31.44140625" style="153" customWidth="1"/>
    <col min="8106" max="8348" width="9.109375" style="153"/>
    <col min="8349" max="8349" width="6.5546875" style="153" customWidth="1"/>
    <col min="8350" max="8350" width="8.6640625" style="153" customWidth="1"/>
    <col min="8351" max="8351" width="65.6640625" style="153" customWidth="1"/>
    <col min="8352" max="8352" width="4.6640625" style="153" customWidth="1"/>
    <col min="8353" max="8353" width="11.6640625" style="153" customWidth="1"/>
    <col min="8354" max="8354" width="13" style="153" customWidth="1"/>
    <col min="8355" max="8355" width="9.109375" style="153" customWidth="1"/>
    <col min="8356" max="8356" width="11" style="153" customWidth="1"/>
    <col min="8357" max="8357" width="11.6640625" style="153" customWidth="1"/>
    <col min="8358" max="8358" width="12.33203125" style="153" customWidth="1"/>
    <col min="8359" max="8359" width="52.6640625" style="153" customWidth="1"/>
    <col min="8360" max="8360" width="5.88671875" style="153" customWidth="1"/>
    <col min="8361" max="8361" width="31.44140625" style="153" customWidth="1"/>
    <col min="8362" max="8604" width="9.109375" style="153"/>
    <col min="8605" max="8605" width="6.5546875" style="153" customWidth="1"/>
    <col min="8606" max="8606" width="8.6640625" style="153" customWidth="1"/>
    <col min="8607" max="8607" width="65.6640625" style="153" customWidth="1"/>
    <col min="8608" max="8608" width="4.6640625" style="153" customWidth="1"/>
    <col min="8609" max="8609" width="11.6640625" style="153" customWidth="1"/>
    <col min="8610" max="8610" width="13" style="153" customWidth="1"/>
    <col min="8611" max="8611" width="9.109375" style="153" customWidth="1"/>
    <col min="8612" max="8612" width="11" style="153" customWidth="1"/>
    <col min="8613" max="8613" width="11.6640625" style="153" customWidth="1"/>
    <col min="8614" max="8614" width="12.33203125" style="153" customWidth="1"/>
    <col min="8615" max="8615" width="52.6640625" style="153" customWidth="1"/>
    <col min="8616" max="8616" width="5.88671875" style="153" customWidth="1"/>
    <col min="8617" max="8617" width="31.44140625" style="153" customWidth="1"/>
    <col min="8618" max="8860" width="9.109375" style="153"/>
    <col min="8861" max="8861" width="6.5546875" style="153" customWidth="1"/>
    <col min="8862" max="8862" width="8.6640625" style="153" customWidth="1"/>
    <col min="8863" max="8863" width="65.6640625" style="153" customWidth="1"/>
    <col min="8864" max="8864" width="4.6640625" style="153" customWidth="1"/>
    <col min="8865" max="8865" width="11.6640625" style="153" customWidth="1"/>
    <col min="8866" max="8866" width="13" style="153" customWidth="1"/>
    <col min="8867" max="8867" width="9.109375" style="153" customWidth="1"/>
    <col min="8868" max="8868" width="11" style="153" customWidth="1"/>
    <col min="8869" max="8869" width="11.6640625" style="153" customWidth="1"/>
    <col min="8870" max="8870" width="12.33203125" style="153" customWidth="1"/>
    <col min="8871" max="8871" width="52.6640625" style="153" customWidth="1"/>
    <col min="8872" max="8872" width="5.88671875" style="153" customWidth="1"/>
    <col min="8873" max="8873" width="31.44140625" style="153" customWidth="1"/>
    <col min="8874" max="9116" width="9.109375" style="153"/>
    <col min="9117" max="9117" width="6.5546875" style="153" customWidth="1"/>
    <col min="9118" max="9118" width="8.6640625" style="153" customWidth="1"/>
    <col min="9119" max="9119" width="65.6640625" style="153" customWidth="1"/>
    <col min="9120" max="9120" width="4.6640625" style="153" customWidth="1"/>
    <col min="9121" max="9121" width="11.6640625" style="153" customWidth="1"/>
    <col min="9122" max="9122" width="13" style="153" customWidth="1"/>
    <col min="9123" max="9123" width="9.109375" style="153" customWidth="1"/>
    <col min="9124" max="9124" width="11" style="153" customWidth="1"/>
    <col min="9125" max="9125" width="11.6640625" style="153" customWidth="1"/>
    <col min="9126" max="9126" width="12.33203125" style="153" customWidth="1"/>
    <col min="9127" max="9127" width="52.6640625" style="153" customWidth="1"/>
    <col min="9128" max="9128" width="5.88671875" style="153" customWidth="1"/>
    <col min="9129" max="9129" width="31.44140625" style="153" customWidth="1"/>
    <col min="9130" max="9372" width="9.109375" style="153"/>
    <col min="9373" max="9373" width="6.5546875" style="153" customWidth="1"/>
    <col min="9374" max="9374" width="8.6640625" style="153" customWidth="1"/>
    <col min="9375" max="9375" width="65.6640625" style="153" customWidth="1"/>
    <col min="9376" max="9376" width="4.6640625" style="153" customWidth="1"/>
    <col min="9377" max="9377" width="11.6640625" style="153" customWidth="1"/>
    <col min="9378" max="9378" width="13" style="153" customWidth="1"/>
    <col min="9379" max="9379" width="9.109375" style="153" customWidth="1"/>
    <col min="9380" max="9380" width="11" style="153" customWidth="1"/>
    <col min="9381" max="9381" width="11.6640625" style="153" customWidth="1"/>
    <col min="9382" max="9382" width="12.33203125" style="153" customWidth="1"/>
    <col min="9383" max="9383" width="52.6640625" style="153" customWidth="1"/>
    <col min="9384" max="9384" width="5.88671875" style="153" customWidth="1"/>
    <col min="9385" max="9385" width="31.44140625" style="153" customWidth="1"/>
    <col min="9386" max="9628" width="9.109375" style="153"/>
    <col min="9629" max="9629" width="6.5546875" style="153" customWidth="1"/>
    <col min="9630" max="9630" width="8.6640625" style="153" customWidth="1"/>
    <col min="9631" max="9631" width="65.6640625" style="153" customWidth="1"/>
    <col min="9632" max="9632" width="4.6640625" style="153" customWidth="1"/>
    <col min="9633" max="9633" width="11.6640625" style="153" customWidth="1"/>
    <col min="9634" max="9634" width="13" style="153" customWidth="1"/>
    <col min="9635" max="9635" width="9.109375" style="153" customWidth="1"/>
    <col min="9636" max="9636" width="11" style="153" customWidth="1"/>
    <col min="9637" max="9637" width="11.6640625" style="153" customWidth="1"/>
    <col min="9638" max="9638" width="12.33203125" style="153" customWidth="1"/>
    <col min="9639" max="9639" width="52.6640625" style="153" customWidth="1"/>
    <col min="9640" max="9640" width="5.88671875" style="153" customWidth="1"/>
    <col min="9641" max="9641" width="31.44140625" style="153" customWidth="1"/>
    <col min="9642" max="9884" width="9.109375" style="153"/>
    <col min="9885" max="9885" width="6.5546875" style="153" customWidth="1"/>
    <col min="9886" max="9886" width="8.6640625" style="153" customWidth="1"/>
    <col min="9887" max="9887" width="65.6640625" style="153" customWidth="1"/>
    <col min="9888" max="9888" width="4.6640625" style="153" customWidth="1"/>
    <col min="9889" max="9889" width="11.6640625" style="153" customWidth="1"/>
    <col min="9890" max="9890" width="13" style="153" customWidth="1"/>
    <col min="9891" max="9891" width="9.109375" style="153" customWidth="1"/>
    <col min="9892" max="9892" width="11" style="153" customWidth="1"/>
    <col min="9893" max="9893" width="11.6640625" style="153" customWidth="1"/>
    <col min="9894" max="9894" width="12.33203125" style="153" customWidth="1"/>
    <col min="9895" max="9895" width="52.6640625" style="153" customWidth="1"/>
    <col min="9896" max="9896" width="5.88671875" style="153" customWidth="1"/>
    <col min="9897" max="9897" width="31.44140625" style="153" customWidth="1"/>
    <col min="9898" max="10140" width="9.109375" style="153"/>
    <col min="10141" max="10141" width="6.5546875" style="153" customWidth="1"/>
    <col min="10142" max="10142" width="8.6640625" style="153" customWidth="1"/>
    <col min="10143" max="10143" width="65.6640625" style="153" customWidth="1"/>
    <col min="10144" max="10144" width="4.6640625" style="153" customWidth="1"/>
    <col min="10145" max="10145" width="11.6640625" style="153" customWidth="1"/>
    <col min="10146" max="10146" width="13" style="153" customWidth="1"/>
    <col min="10147" max="10147" width="9.109375" style="153" customWidth="1"/>
    <col min="10148" max="10148" width="11" style="153" customWidth="1"/>
    <col min="10149" max="10149" width="11.6640625" style="153" customWidth="1"/>
    <col min="10150" max="10150" width="12.33203125" style="153" customWidth="1"/>
    <col min="10151" max="10151" width="52.6640625" style="153" customWidth="1"/>
    <col min="10152" max="10152" width="5.88671875" style="153" customWidth="1"/>
    <col min="10153" max="10153" width="31.44140625" style="153" customWidth="1"/>
    <col min="10154" max="10396" width="9.109375" style="153"/>
    <col min="10397" max="10397" width="6.5546875" style="153" customWidth="1"/>
    <col min="10398" max="10398" width="8.6640625" style="153" customWidth="1"/>
    <col min="10399" max="10399" width="65.6640625" style="153" customWidth="1"/>
    <col min="10400" max="10400" width="4.6640625" style="153" customWidth="1"/>
    <col min="10401" max="10401" width="11.6640625" style="153" customWidth="1"/>
    <col min="10402" max="10402" width="13" style="153" customWidth="1"/>
    <col min="10403" max="10403" width="9.109375" style="153" customWidth="1"/>
    <col min="10404" max="10404" width="11" style="153" customWidth="1"/>
    <col min="10405" max="10405" width="11.6640625" style="153" customWidth="1"/>
    <col min="10406" max="10406" width="12.33203125" style="153" customWidth="1"/>
    <col min="10407" max="10407" width="52.6640625" style="153" customWidth="1"/>
    <col min="10408" max="10408" width="5.88671875" style="153" customWidth="1"/>
    <col min="10409" max="10409" width="31.44140625" style="153" customWidth="1"/>
    <col min="10410" max="10652" width="9.109375" style="153"/>
    <col min="10653" max="10653" width="6.5546875" style="153" customWidth="1"/>
    <col min="10654" max="10654" width="8.6640625" style="153" customWidth="1"/>
    <col min="10655" max="10655" width="65.6640625" style="153" customWidth="1"/>
    <col min="10656" max="10656" width="4.6640625" style="153" customWidth="1"/>
    <col min="10657" max="10657" width="11.6640625" style="153" customWidth="1"/>
    <col min="10658" max="10658" width="13" style="153" customWidth="1"/>
    <col min="10659" max="10659" width="9.109375" style="153" customWidth="1"/>
    <col min="10660" max="10660" width="11" style="153" customWidth="1"/>
    <col min="10661" max="10661" width="11.6640625" style="153" customWidth="1"/>
    <col min="10662" max="10662" width="12.33203125" style="153" customWidth="1"/>
    <col min="10663" max="10663" width="52.6640625" style="153" customWidth="1"/>
    <col min="10664" max="10664" width="5.88671875" style="153" customWidth="1"/>
    <col min="10665" max="10665" width="31.44140625" style="153" customWidth="1"/>
    <col min="10666" max="10908" width="9.109375" style="153"/>
    <col min="10909" max="10909" width="6.5546875" style="153" customWidth="1"/>
    <col min="10910" max="10910" width="8.6640625" style="153" customWidth="1"/>
    <col min="10911" max="10911" width="65.6640625" style="153" customWidth="1"/>
    <col min="10912" max="10912" width="4.6640625" style="153" customWidth="1"/>
    <col min="10913" max="10913" width="11.6640625" style="153" customWidth="1"/>
    <col min="10914" max="10914" width="13" style="153" customWidth="1"/>
    <col min="10915" max="10915" width="9.109375" style="153" customWidth="1"/>
    <col min="10916" max="10916" width="11" style="153" customWidth="1"/>
    <col min="10917" max="10917" width="11.6640625" style="153" customWidth="1"/>
    <col min="10918" max="10918" width="12.33203125" style="153" customWidth="1"/>
    <col min="10919" max="10919" width="52.6640625" style="153" customWidth="1"/>
    <col min="10920" max="10920" width="5.88671875" style="153" customWidth="1"/>
    <col min="10921" max="10921" width="31.44140625" style="153" customWidth="1"/>
    <col min="10922" max="11164" width="9.109375" style="153"/>
    <col min="11165" max="11165" width="6.5546875" style="153" customWidth="1"/>
    <col min="11166" max="11166" width="8.6640625" style="153" customWidth="1"/>
    <col min="11167" max="11167" width="65.6640625" style="153" customWidth="1"/>
    <col min="11168" max="11168" width="4.6640625" style="153" customWidth="1"/>
    <col min="11169" max="11169" width="11.6640625" style="153" customWidth="1"/>
    <col min="11170" max="11170" width="13" style="153" customWidth="1"/>
    <col min="11171" max="11171" width="9.109375" style="153" customWidth="1"/>
    <col min="11172" max="11172" width="11" style="153" customWidth="1"/>
    <col min="11173" max="11173" width="11.6640625" style="153" customWidth="1"/>
    <col min="11174" max="11174" width="12.33203125" style="153" customWidth="1"/>
    <col min="11175" max="11175" width="52.6640625" style="153" customWidth="1"/>
    <col min="11176" max="11176" width="5.88671875" style="153" customWidth="1"/>
    <col min="11177" max="11177" width="31.44140625" style="153" customWidth="1"/>
    <col min="11178" max="11420" width="9.109375" style="153"/>
    <col min="11421" max="11421" width="6.5546875" style="153" customWidth="1"/>
    <col min="11422" max="11422" width="8.6640625" style="153" customWidth="1"/>
    <col min="11423" max="11423" width="65.6640625" style="153" customWidth="1"/>
    <col min="11424" max="11424" width="4.6640625" style="153" customWidth="1"/>
    <col min="11425" max="11425" width="11.6640625" style="153" customWidth="1"/>
    <col min="11426" max="11426" width="13" style="153" customWidth="1"/>
    <col min="11427" max="11427" width="9.109375" style="153" customWidth="1"/>
    <col min="11428" max="11428" width="11" style="153" customWidth="1"/>
    <col min="11429" max="11429" width="11.6640625" style="153" customWidth="1"/>
    <col min="11430" max="11430" width="12.33203125" style="153" customWidth="1"/>
    <col min="11431" max="11431" width="52.6640625" style="153" customWidth="1"/>
    <col min="11432" max="11432" width="5.88671875" style="153" customWidth="1"/>
    <col min="11433" max="11433" width="31.44140625" style="153" customWidth="1"/>
    <col min="11434" max="11676" width="9.109375" style="153"/>
    <col min="11677" max="11677" width="6.5546875" style="153" customWidth="1"/>
    <col min="11678" max="11678" width="8.6640625" style="153" customWidth="1"/>
    <col min="11679" max="11679" width="65.6640625" style="153" customWidth="1"/>
    <col min="11680" max="11680" width="4.6640625" style="153" customWidth="1"/>
    <col min="11681" max="11681" width="11.6640625" style="153" customWidth="1"/>
    <col min="11682" max="11682" width="13" style="153" customWidth="1"/>
    <col min="11683" max="11683" width="9.109375" style="153" customWidth="1"/>
    <col min="11684" max="11684" width="11" style="153" customWidth="1"/>
    <col min="11685" max="11685" width="11.6640625" style="153" customWidth="1"/>
    <col min="11686" max="11686" width="12.33203125" style="153" customWidth="1"/>
    <col min="11687" max="11687" width="52.6640625" style="153" customWidth="1"/>
    <col min="11688" max="11688" width="5.88671875" style="153" customWidth="1"/>
    <col min="11689" max="11689" width="31.44140625" style="153" customWidth="1"/>
    <col min="11690" max="11932" width="9.109375" style="153"/>
    <col min="11933" max="11933" width="6.5546875" style="153" customWidth="1"/>
    <col min="11934" max="11934" width="8.6640625" style="153" customWidth="1"/>
    <col min="11935" max="11935" width="65.6640625" style="153" customWidth="1"/>
    <col min="11936" max="11936" width="4.6640625" style="153" customWidth="1"/>
    <col min="11937" max="11937" width="11.6640625" style="153" customWidth="1"/>
    <col min="11938" max="11938" width="13" style="153" customWidth="1"/>
    <col min="11939" max="11939" width="9.109375" style="153" customWidth="1"/>
    <col min="11940" max="11940" width="11" style="153" customWidth="1"/>
    <col min="11941" max="11941" width="11.6640625" style="153" customWidth="1"/>
    <col min="11942" max="11942" width="12.33203125" style="153" customWidth="1"/>
    <col min="11943" max="11943" width="52.6640625" style="153" customWidth="1"/>
    <col min="11944" max="11944" width="5.88671875" style="153" customWidth="1"/>
    <col min="11945" max="11945" width="31.44140625" style="153" customWidth="1"/>
    <col min="11946" max="12188" width="9.109375" style="153"/>
    <col min="12189" max="12189" width="6.5546875" style="153" customWidth="1"/>
    <col min="12190" max="12190" width="8.6640625" style="153" customWidth="1"/>
    <col min="12191" max="12191" width="65.6640625" style="153" customWidth="1"/>
    <col min="12192" max="12192" width="4.6640625" style="153" customWidth="1"/>
    <col min="12193" max="12193" width="11.6640625" style="153" customWidth="1"/>
    <col min="12194" max="12194" width="13" style="153" customWidth="1"/>
    <col min="12195" max="12195" width="9.109375" style="153" customWidth="1"/>
    <col min="12196" max="12196" width="11" style="153" customWidth="1"/>
    <col min="12197" max="12197" width="11.6640625" style="153" customWidth="1"/>
    <col min="12198" max="12198" width="12.33203125" style="153" customWidth="1"/>
    <col min="12199" max="12199" width="52.6640625" style="153" customWidth="1"/>
    <col min="12200" max="12200" width="5.88671875" style="153" customWidth="1"/>
    <col min="12201" max="12201" width="31.44140625" style="153" customWidth="1"/>
    <col min="12202" max="12444" width="9.109375" style="153"/>
    <col min="12445" max="12445" width="6.5546875" style="153" customWidth="1"/>
    <col min="12446" max="12446" width="8.6640625" style="153" customWidth="1"/>
    <col min="12447" max="12447" width="65.6640625" style="153" customWidth="1"/>
    <col min="12448" max="12448" width="4.6640625" style="153" customWidth="1"/>
    <col min="12449" max="12449" width="11.6640625" style="153" customWidth="1"/>
    <col min="12450" max="12450" width="13" style="153" customWidth="1"/>
    <col min="12451" max="12451" width="9.109375" style="153" customWidth="1"/>
    <col min="12452" max="12452" width="11" style="153" customWidth="1"/>
    <col min="12453" max="12453" width="11.6640625" style="153" customWidth="1"/>
    <col min="12454" max="12454" width="12.33203125" style="153" customWidth="1"/>
    <col min="12455" max="12455" width="52.6640625" style="153" customWidth="1"/>
    <col min="12456" max="12456" width="5.88671875" style="153" customWidth="1"/>
    <col min="12457" max="12457" width="31.44140625" style="153" customWidth="1"/>
    <col min="12458" max="12700" width="9.109375" style="153"/>
    <col min="12701" max="12701" width="6.5546875" style="153" customWidth="1"/>
    <col min="12702" max="12702" width="8.6640625" style="153" customWidth="1"/>
    <col min="12703" max="12703" width="65.6640625" style="153" customWidth="1"/>
    <col min="12704" max="12704" width="4.6640625" style="153" customWidth="1"/>
    <col min="12705" max="12705" width="11.6640625" style="153" customWidth="1"/>
    <col min="12706" max="12706" width="13" style="153" customWidth="1"/>
    <col min="12707" max="12707" width="9.109375" style="153" customWidth="1"/>
    <col min="12708" max="12708" width="11" style="153" customWidth="1"/>
    <col min="12709" max="12709" width="11.6640625" style="153" customWidth="1"/>
    <col min="12710" max="12710" width="12.33203125" style="153" customWidth="1"/>
    <col min="12711" max="12711" width="52.6640625" style="153" customWidth="1"/>
    <col min="12712" max="12712" width="5.88671875" style="153" customWidth="1"/>
    <col min="12713" max="12713" width="31.44140625" style="153" customWidth="1"/>
    <col min="12714" max="12956" width="9.109375" style="153"/>
    <col min="12957" max="12957" width="6.5546875" style="153" customWidth="1"/>
    <col min="12958" max="12958" width="8.6640625" style="153" customWidth="1"/>
    <col min="12959" max="12959" width="65.6640625" style="153" customWidth="1"/>
    <col min="12960" max="12960" width="4.6640625" style="153" customWidth="1"/>
    <col min="12961" max="12961" width="11.6640625" style="153" customWidth="1"/>
    <col min="12962" max="12962" width="13" style="153" customWidth="1"/>
    <col min="12963" max="12963" width="9.109375" style="153" customWidth="1"/>
    <col min="12964" max="12964" width="11" style="153" customWidth="1"/>
    <col min="12965" max="12965" width="11.6640625" style="153" customWidth="1"/>
    <col min="12966" max="12966" width="12.33203125" style="153" customWidth="1"/>
    <col min="12967" max="12967" width="52.6640625" style="153" customWidth="1"/>
    <col min="12968" max="12968" width="5.88671875" style="153" customWidth="1"/>
    <col min="12969" max="12969" width="31.44140625" style="153" customWidth="1"/>
    <col min="12970" max="13212" width="9.109375" style="153"/>
    <col min="13213" max="13213" width="6.5546875" style="153" customWidth="1"/>
    <col min="13214" max="13214" width="8.6640625" style="153" customWidth="1"/>
    <col min="13215" max="13215" width="65.6640625" style="153" customWidth="1"/>
    <col min="13216" max="13216" width="4.6640625" style="153" customWidth="1"/>
    <col min="13217" max="13217" width="11.6640625" style="153" customWidth="1"/>
    <col min="13218" max="13218" width="13" style="153" customWidth="1"/>
    <col min="13219" max="13219" width="9.109375" style="153" customWidth="1"/>
    <col min="13220" max="13220" width="11" style="153" customWidth="1"/>
    <col min="13221" max="13221" width="11.6640625" style="153" customWidth="1"/>
    <col min="13222" max="13222" width="12.33203125" style="153" customWidth="1"/>
    <col min="13223" max="13223" width="52.6640625" style="153" customWidth="1"/>
    <col min="13224" max="13224" width="5.88671875" style="153" customWidth="1"/>
    <col min="13225" max="13225" width="31.44140625" style="153" customWidth="1"/>
    <col min="13226" max="13468" width="9.109375" style="153"/>
    <col min="13469" max="13469" width="6.5546875" style="153" customWidth="1"/>
    <col min="13470" max="13470" width="8.6640625" style="153" customWidth="1"/>
    <col min="13471" max="13471" width="65.6640625" style="153" customWidth="1"/>
    <col min="13472" max="13472" width="4.6640625" style="153" customWidth="1"/>
    <col min="13473" max="13473" width="11.6640625" style="153" customWidth="1"/>
    <col min="13474" max="13474" width="13" style="153" customWidth="1"/>
    <col min="13475" max="13475" width="9.109375" style="153" customWidth="1"/>
    <col min="13476" max="13476" width="11" style="153" customWidth="1"/>
    <col min="13477" max="13477" width="11.6640625" style="153" customWidth="1"/>
    <col min="13478" max="13478" width="12.33203125" style="153" customWidth="1"/>
    <col min="13479" max="13479" width="52.6640625" style="153" customWidth="1"/>
    <col min="13480" max="13480" width="5.88671875" style="153" customWidth="1"/>
    <col min="13481" max="13481" width="31.44140625" style="153" customWidth="1"/>
    <col min="13482" max="13724" width="9.109375" style="153"/>
    <col min="13725" max="13725" width="6.5546875" style="153" customWidth="1"/>
    <col min="13726" max="13726" width="8.6640625" style="153" customWidth="1"/>
    <col min="13727" max="13727" width="65.6640625" style="153" customWidth="1"/>
    <col min="13728" max="13728" width="4.6640625" style="153" customWidth="1"/>
    <col min="13729" max="13729" width="11.6640625" style="153" customWidth="1"/>
    <col min="13730" max="13730" width="13" style="153" customWidth="1"/>
    <col min="13731" max="13731" width="9.109375" style="153" customWidth="1"/>
    <col min="13732" max="13732" width="11" style="153" customWidth="1"/>
    <col min="13733" max="13733" width="11.6640625" style="153" customWidth="1"/>
    <col min="13734" max="13734" width="12.33203125" style="153" customWidth="1"/>
    <col min="13735" max="13735" width="52.6640625" style="153" customWidth="1"/>
    <col min="13736" max="13736" width="5.88671875" style="153" customWidth="1"/>
    <col min="13737" max="13737" width="31.44140625" style="153" customWidth="1"/>
    <col min="13738" max="13980" width="9.109375" style="153"/>
    <col min="13981" max="13981" width="6.5546875" style="153" customWidth="1"/>
    <col min="13982" max="13982" width="8.6640625" style="153" customWidth="1"/>
    <col min="13983" max="13983" width="65.6640625" style="153" customWidth="1"/>
    <col min="13984" max="13984" width="4.6640625" style="153" customWidth="1"/>
    <col min="13985" max="13985" width="11.6640625" style="153" customWidth="1"/>
    <col min="13986" max="13986" width="13" style="153" customWidth="1"/>
    <col min="13987" max="13987" width="9.109375" style="153" customWidth="1"/>
    <col min="13988" max="13988" width="11" style="153" customWidth="1"/>
    <col min="13989" max="13989" width="11.6640625" style="153" customWidth="1"/>
    <col min="13990" max="13990" width="12.33203125" style="153" customWidth="1"/>
    <col min="13991" max="13991" width="52.6640625" style="153" customWidth="1"/>
    <col min="13992" max="13992" width="5.88671875" style="153" customWidth="1"/>
    <col min="13993" max="13993" width="31.44140625" style="153" customWidth="1"/>
    <col min="13994" max="14236" width="9.109375" style="153"/>
    <col min="14237" max="14237" width="6.5546875" style="153" customWidth="1"/>
    <col min="14238" max="14238" width="8.6640625" style="153" customWidth="1"/>
    <col min="14239" max="14239" width="65.6640625" style="153" customWidth="1"/>
    <col min="14240" max="14240" width="4.6640625" style="153" customWidth="1"/>
    <col min="14241" max="14241" width="11.6640625" style="153" customWidth="1"/>
    <col min="14242" max="14242" width="13" style="153" customWidth="1"/>
    <col min="14243" max="14243" width="9.109375" style="153" customWidth="1"/>
    <col min="14244" max="14244" width="11" style="153" customWidth="1"/>
    <col min="14245" max="14245" width="11.6640625" style="153" customWidth="1"/>
    <col min="14246" max="14246" width="12.33203125" style="153" customWidth="1"/>
    <col min="14247" max="14247" width="52.6640625" style="153" customWidth="1"/>
    <col min="14248" max="14248" width="5.88671875" style="153" customWidth="1"/>
    <col min="14249" max="14249" width="31.44140625" style="153" customWidth="1"/>
    <col min="14250" max="14492" width="9.109375" style="153"/>
    <col min="14493" max="14493" width="6.5546875" style="153" customWidth="1"/>
    <col min="14494" max="14494" width="8.6640625" style="153" customWidth="1"/>
    <col min="14495" max="14495" width="65.6640625" style="153" customWidth="1"/>
    <col min="14496" max="14496" width="4.6640625" style="153" customWidth="1"/>
    <col min="14497" max="14497" width="11.6640625" style="153" customWidth="1"/>
    <col min="14498" max="14498" width="13" style="153" customWidth="1"/>
    <col min="14499" max="14499" width="9.109375" style="153" customWidth="1"/>
    <col min="14500" max="14500" width="11" style="153" customWidth="1"/>
    <col min="14501" max="14501" width="11.6640625" style="153" customWidth="1"/>
    <col min="14502" max="14502" width="12.33203125" style="153" customWidth="1"/>
    <col min="14503" max="14503" width="52.6640625" style="153" customWidth="1"/>
    <col min="14504" max="14504" width="5.88671875" style="153" customWidth="1"/>
    <col min="14505" max="14505" width="31.44140625" style="153" customWidth="1"/>
    <col min="14506" max="14748" width="9.109375" style="153"/>
    <col min="14749" max="14749" width="6.5546875" style="153" customWidth="1"/>
    <col min="14750" max="14750" width="8.6640625" style="153" customWidth="1"/>
    <col min="14751" max="14751" width="65.6640625" style="153" customWidth="1"/>
    <col min="14752" max="14752" width="4.6640625" style="153" customWidth="1"/>
    <col min="14753" max="14753" width="11.6640625" style="153" customWidth="1"/>
    <col min="14754" max="14754" width="13" style="153" customWidth="1"/>
    <col min="14755" max="14755" width="9.109375" style="153" customWidth="1"/>
    <col min="14756" max="14756" width="11" style="153" customWidth="1"/>
    <col min="14757" max="14757" width="11.6640625" style="153" customWidth="1"/>
    <col min="14758" max="14758" width="12.33203125" style="153" customWidth="1"/>
    <col min="14759" max="14759" width="52.6640625" style="153" customWidth="1"/>
    <col min="14760" max="14760" width="5.88671875" style="153" customWidth="1"/>
    <col min="14761" max="14761" width="31.44140625" style="153" customWidth="1"/>
    <col min="14762" max="15004" width="9.109375" style="153"/>
    <col min="15005" max="15005" width="6.5546875" style="153" customWidth="1"/>
    <col min="15006" max="15006" width="8.6640625" style="153" customWidth="1"/>
    <col min="15007" max="15007" width="65.6640625" style="153" customWidth="1"/>
    <col min="15008" max="15008" width="4.6640625" style="153" customWidth="1"/>
    <col min="15009" max="15009" width="11.6640625" style="153" customWidth="1"/>
    <col min="15010" max="15010" width="13" style="153" customWidth="1"/>
    <col min="15011" max="15011" width="9.109375" style="153" customWidth="1"/>
    <col min="15012" max="15012" width="11" style="153" customWidth="1"/>
    <col min="15013" max="15013" width="11.6640625" style="153" customWidth="1"/>
    <col min="15014" max="15014" width="12.33203125" style="153" customWidth="1"/>
    <col min="15015" max="15015" width="52.6640625" style="153" customWidth="1"/>
    <col min="15016" max="15016" width="5.88671875" style="153" customWidth="1"/>
    <col min="15017" max="15017" width="31.44140625" style="153" customWidth="1"/>
    <col min="15018" max="15260" width="9.109375" style="153"/>
    <col min="15261" max="15261" width="6.5546875" style="153" customWidth="1"/>
    <col min="15262" max="15262" width="8.6640625" style="153" customWidth="1"/>
    <col min="15263" max="15263" width="65.6640625" style="153" customWidth="1"/>
    <col min="15264" max="15264" width="4.6640625" style="153" customWidth="1"/>
    <col min="15265" max="15265" width="11.6640625" style="153" customWidth="1"/>
    <col min="15266" max="15266" width="13" style="153" customWidth="1"/>
    <col min="15267" max="15267" width="9.109375" style="153" customWidth="1"/>
    <col min="15268" max="15268" width="11" style="153" customWidth="1"/>
    <col min="15269" max="15269" width="11.6640625" style="153" customWidth="1"/>
    <col min="15270" max="15270" width="12.33203125" style="153" customWidth="1"/>
    <col min="15271" max="15271" width="52.6640625" style="153" customWidth="1"/>
    <col min="15272" max="15272" width="5.88671875" style="153" customWidth="1"/>
    <col min="15273" max="15273" width="31.44140625" style="153" customWidth="1"/>
    <col min="15274" max="15516" width="9.109375" style="153"/>
    <col min="15517" max="15517" width="6.5546875" style="153" customWidth="1"/>
    <col min="15518" max="15518" width="8.6640625" style="153" customWidth="1"/>
    <col min="15519" max="15519" width="65.6640625" style="153" customWidth="1"/>
    <col min="15520" max="15520" width="4.6640625" style="153" customWidth="1"/>
    <col min="15521" max="15521" width="11.6640625" style="153" customWidth="1"/>
    <col min="15522" max="15522" width="13" style="153" customWidth="1"/>
    <col min="15523" max="15523" width="9.109375" style="153" customWidth="1"/>
    <col min="15524" max="15524" width="11" style="153" customWidth="1"/>
    <col min="15525" max="15525" width="11.6640625" style="153" customWidth="1"/>
    <col min="15526" max="15526" width="12.33203125" style="153" customWidth="1"/>
    <col min="15527" max="15527" width="52.6640625" style="153" customWidth="1"/>
    <col min="15528" max="15528" width="5.88671875" style="153" customWidth="1"/>
    <col min="15529" max="15529" width="31.44140625" style="153" customWidth="1"/>
    <col min="15530" max="15772" width="9.109375" style="153"/>
    <col min="15773" max="15773" width="6.5546875" style="153" customWidth="1"/>
    <col min="15774" max="15774" width="8.6640625" style="153" customWidth="1"/>
    <col min="15775" max="15775" width="65.6640625" style="153" customWidth="1"/>
    <col min="15776" max="15776" width="4.6640625" style="153" customWidth="1"/>
    <col min="15777" max="15777" width="11.6640625" style="153" customWidth="1"/>
    <col min="15778" max="15778" width="13" style="153" customWidth="1"/>
    <col min="15779" max="15779" width="9.109375" style="153" customWidth="1"/>
    <col min="15780" max="15780" width="11" style="153" customWidth="1"/>
    <col min="15781" max="15781" width="11.6640625" style="153" customWidth="1"/>
    <col min="15782" max="15782" width="12.33203125" style="153" customWidth="1"/>
    <col min="15783" max="15783" width="52.6640625" style="153" customWidth="1"/>
    <col min="15784" max="15784" width="5.88671875" style="153" customWidth="1"/>
    <col min="15785" max="15785" width="31.44140625" style="153" customWidth="1"/>
    <col min="15786" max="16028" width="9.109375" style="153"/>
    <col min="16029" max="16029" width="6.5546875" style="153" customWidth="1"/>
    <col min="16030" max="16030" width="8.6640625" style="153" customWidth="1"/>
    <col min="16031" max="16031" width="65.6640625" style="153" customWidth="1"/>
    <col min="16032" max="16032" width="4.6640625" style="153" customWidth="1"/>
    <col min="16033" max="16033" width="11.6640625" style="153" customWidth="1"/>
    <col min="16034" max="16034" width="13" style="153" customWidth="1"/>
    <col min="16035" max="16035" width="9.109375" style="153" customWidth="1"/>
    <col min="16036" max="16036" width="11" style="153" customWidth="1"/>
    <col min="16037" max="16037" width="11.6640625" style="153" customWidth="1"/>
    <col min="16038" max="16038" width="12.33203125" style="153" customWidth="1"/>
    <col min="16039" max="16039" width="52.6640625" style="153" customWidth="1"/>
    <col min="16040" max="16040" width="5.88671875" style="153" customWidth="1"/>
    <col min="16041" max="16041" width="31.44140625" style="153" customWidth="1"/>
    <col min="16042" max="16384" width="9.109375" style="153"/>
  </cols>
  <sheetData>
    <row r="1" spans="1:18" s="124" customFormat="1" ht="17.25" customHeight="1" thickBot="1">
      <c r="A1" s="461" t="s">
        <v>21</v>
      </c>
      <c r="B1" s="462"/>
      <c r="C1" s="463"/>
      <c r="D1" s="470"/>
      <c r="E1" s="471"/>
      <c r="F1" s="471"/>
      <c r="G1" s="471"/>
      <c r="H1" s="471"/>
      <c r="I1" s="471"/>
      <c r="J1" s="472"/>
      <c r="K1" s="273" t="s">
        <v>254</v>
      </c>
      <c r="L1" s="476"/>
      <c r="M1" s="477"/>
    </row>
    <row r="2" spans="1:18" s="124" customFormat="1" ht="29.25" customHeight="1" thickBot="1">
      <c r="A2" s="464"/>
      <c r="B2" s="465"/>
      <c r="C2" s="466"/>
      <c r="D2" s="473"/>
      <c r="E2" s="474"/>
      <c r="F2" s="474"/>
      <c r="G2" s="474"/>
      <c r="H2" s="474"/>
      <c r="I2" s="474"/>
      <c r="J2" s="475"/>
      <c r="K2" s="240" t="s">
        <v>255</v>
      </c>
      <c r="L2" s="478"/>
      <c r="M2" s="479"/>
    </row>
    <row r="3" spans="1:18" s="124" customFormat="1" ht="27" customHeight="1" thickBot="1">
      <c r="A3" s="464"/>
      <c r="B3" s="465"/>
      <c r="C3" s="466"/>
      <c r="D3" s="473"/>
      <c r="E3" s="474"/>
      <c r="F3" s="474"/>
      <c r="G3" s="474"/>
      <c r="H3" s="474"/>
      <c r="I3" s="474"/>
      <c r="J3" s="475"/>
      <c r="K3" s="241" t="s">
        <v>256</v>
      </c>
      <c r="L3" s="480"/>
      <c r="M3" s="481"/>
    </row>
    <row r="4" spans="1:18" s="124" customFormat="1" ht="16.5" customHeight="1" thickBot="1">
      <c r="A4" s="464"/>
      <c r="B4" s="465"/>
      <c r="C4" s="466"/>
      <c r="D4" s="473"/>
      <c r="E4" s="474"/>
      <c r="F4" s="474"/>
      <c r="G4" s="474"/>
      <c r="H4" s="474"/>
      <c r="I4" s="474"/>
      <c r="J4" s="475"/>
      <c r="K4" s="482" t="s">
        <v>257</v>
      </c>
      <c r="L4" s="242"/>
      <c r="M4" s="243"/>
    </row>
    <row r="5" spans="1:18" s="124" customFormat="1" ht="16.5" customHeight="1" thickBot="1">
      <c r="A5" s="464"/>
      <c r="B5" s="465"/>
      <c r="C5" s="466"/>
      <c r="D5" s="473"/>
      <c r="E5" s="474"/>
      <c r="F5" s="474"/>
      <c r="G5" s="474"/>
      <c r="H5" s="474"/>
      <c r="I5" s="474"/>
      <c r="J5" s="475"/>
      <c r="K5" s="483"/>
      <c r="L5" s="242"/>
      <c r="M5" s="243"/>
    </row>
    <row r="6" spans="1:18" s="124" customFormat="1" ht="16.5" customHeight="1" thickBot="1">
      <c r="A6" s="467"/>
      <c r="B6" s="468"/>
      <c r="C6" s="469"/>
      <c r="D6" s="473"/>
      <c r="E6" s="474"/>
      <c r="F6" s="474"/>
      <c r="G6" s="474"/>
      <c r="H6" s="474"/>
      <c r="I6" s="474"/>
      <c r="J6" s="475"/>
      <c r="K6" s="484"/>
      <c r="L6" s="242"/>
      <c r="M6" s="243"/>
    </row>
    <row r="7" spans="1:18" s="124" customFormat="1" ht="16.5" customHeight="1">
      <c r="A7" s="441" t="s">
        <v>258</v>
      </c>
      <c r="B7" s="442"/>
      <c r="C7" s="442"/>
      <c r="D7" s="442"/>
      <c r="E7" s="442"/>
      <c r="F7" s="443"/>
      <c r="G7" s="444" t="s">
        <v>259</v>
      </c>
      <c r="H7" s="445"/>
      <c r="I7" s="446" t="s">
        <v>414</v>
      </c>
      <c r="J7" s="447"/>
      <c r="K7" s="448"/>
      <c r="L7" s="449" t="s">
        <v>260</v>
      </c>
      <c r="M7" s="450"/>
    </row>
    <row r="8" spans="1:18" s="124" customFormat="1" ht="78.75" customHeight="1" thickBot="1">
      <c r="A8" s="453" t="s">
        <v>415</v>
      </c>
      <c r="B8" s="454"/>
      <c r="C8" s="454"/>
      <c r="D8" s="454"/>
      <c r="E8" s="454"/>
      <c r="F8" s="455"/>
      <c r="G8" s="456">
        <v>6600029847</v>
      </c>
      <c r="H8" s="457"/>
      <c r="I8" s="458"/>
      <c r="J8" s="459"/>
      <c r="K8" s="460"/>
      <c r="L8" s="451"/>
      <c r="M8" s="452"/>
    </row>
    <row r="9" spans="1:18" s="124" customFormat="1" ht="32.25" customHeight="1" thickBot="1">
      <c r="A9" s="437"/>
      <c r="B9" s="438"/>
      <c r="C9" s="438"/>
      <c r="D9" s="244"/>
      <c r="E9" s="244"/>
      <c r="F9" s="244"/>
      <c r="G9" s="244"/>
      <c r="H9" s="244"/>
      <c r="I9" s="245"/>
      <c r="J9" s="244"/>
      <c r="K9" s="246"/>
      <c r="L9" s="439"/>
      <c r="M9" s="440"/>
    </row>
    <row r="10" spans="1:18" s="151" customFormat="1" ht="58.5" customHeight="1" thickTop="1">
      <c r="A10" s="247" t="s">
        <v>12</v>
      </c>
      <c r="B10" s="248" t="s">
        <v>13</v>
      </c>
      <c r="C10" s="248" t="s">
        <v>7</v>
      </c>
      <c r="D10" s="249" t="s">
        <v>8</v>
      </c>
      <c r="E10" s="249" t="s">
        <v>0</v>
      </c>
      <c r="F10" s="250" t="s">
        <v>10</v>
      </c>
      <c r="G10" s="250" t="s">
        <v>2</v>
      </c>
      <c r="H10" s="250" t="s">
        <v>5</v>
      </c>
      <c r="I10" s="249" t="s">
        <v>3</v>
      </c>
      <c r="J10" s="250" t="s">
        <v>9</v>
      </c>
      <c r="K10" s="248" t="s">
        <v>4</v>
      </c>
      <c r="L10" s="250" t="s">
        <v>6</v>
      </c>
      <c r="M10" s="248" t="s">
        <v>1</v>
      </c>
      <c r="O10" s="435">
        <v>42920</v>
      </c>
      <c r="P10" s="436"/>
      <c r="Q10" s="436"/>
      <c r="R10" s="436"/>
    </row>
    <row r="11" spans="1:18" ht="67.5" hidden="1" customHeight="1">
      <c r="A11" s="102">
        <v>1</v>
      </c>
      <c r="B11" s="102" t="s">
        <v>261</v>
      </c>
      <c r="C11" s="115" t="s">
        <v>262</v>
      </c>
      <c r="D11" s="114" t="s">
        <v>33</v>
      </c>
      <c r="E11" s="105">
        <v>42288</v>
      </c>
      <c r="F11" s="106" t="s">
        <v>263</v>
      </c>
      <c r="G11" s="107" t="s">
        <v>246</v>
      </c>
      <c r="H11" s="104" t="s">
        <v>386</v>
      </c>
      <c r="I11" s="108">
        <v>42854</v>
      </c>
      <c r="J11" s="109"/>
      <c r="K11" s="110" t="s">
        <v>264</v>
      </c>
      <c r="L11" s="111"/>
      <c r="M11" s="110" t="s">
        <v>265</v>
      </c>
      <c r="O11" s="197">
        <v>1</v>
      </c>
      <c r="P11" s="197" t="s">
        <v>33</v>
      </c>
      <c r="Q11" s="197" t="s">
        <v>386</v>
      </c>
      <c r="R11" s="197">
        <v>42854</v>
      </c>
    </row>
    <row r="12" spans="1:18" ht="55.5" hidden="1" customHeight="1">
      <c r="A12" s="102">
        <v>2</v>
      </c>
      <c r="B12" s="102" t="s">
        <v>261</v>
      </c>
      <c r="C12" s="115" t="s">
        <v>266</v>
      </c>
      <c r="D12" s="114" t="s">
        <v>33</v>
      </c>
      <c r="E12" s="105">
        <v>42288</v>
      </c>
      <c r="F12" s="106" t="s">
        <v>263</v>
      </c>
      <c r="G12" s="107" t="s">
        <v>246</v>
      </c>
      <c r="H12" s="104" t="s">
        <v>386</v>
      </c>
      <c r="I12" s="108">
        <v>42854</v>
      </c>
      <c r="J12" s="109"/>
      <c r="K12" s="110" t="s">
        <v>264</v>
      </c>
      <c r="L12" s="111"/>
      <c r="M12" s="110" t="s">
        <v>265</v>
      </c>
      <c r="O12" s="197">
        <v>2</v>
      </c>
      <c r="P12" s="197" t="s">
        <v>33</v>
      </c>
      <c r="Q12" s="197" t="s">
        <v>386</v>
      </c>
      <c r="R12" s="197">
        <v>42854</v>
      </c>
    </row>
    <row r="13" spans="1:18" ht="72" customHeight="1">
      <c r="A13" s="61">
        <v>3</v>
      </c>
      <c r="B13" s="62" t="s">
        <v>261</v>
      </c>
      <c r="C13" s="63" t="s">
        <v>267</v>
      </c>
      <c r="D13" s="71" t="s">
        <v>47</v>
      </c>
      <c r="E13" s="64">
        <v>42288</v>
      </c>
      <c r="F13" s="65" t="s">
        <v>263</v>
      </c>
      <c r="G13" s="66" t="s">
        <v>246</v>
      </c>
      <c r="H13" s="67" t="s">
        <v>46</v>
      </c>
      <c r="I13" s="68"/>
      <c r="J13" s="68"/>
      <c r="K13" s="69" t="s">
        <v>264</v>
      </c>
      <c r="L13" s="70"/>
      <c r="M13" s="69" t="s">
        <v>265</v>
      </c>
      <c r="O13" s="197">
        <v>3</v>
      </c>
      <c r="P13" s="197" t="s">
        <v>47</v>
      </c>
      <c r="Q13" s="197" t="s">
        <v>46</v>
      </c>
      <c r="R13" s="197"/>
    </row>
    <row r="14" spans="1:18" ht="83.25" hidden="1" customHeight="1">
      <c r="A14" s="102">
        <v>4</v>
      </c>
      <c r="B14" s="102" t="s">
        <v>261</v>
      </c>
      <c r="C14" s="115" t="s">
        <v>268</v>
      </c>
      <c r="D14" s="114" t="s">
        <v>33</v>
      </c>
      <c r="E14" s="105">
        <v>42288</v>
      </c>
      <c r="F14" s="106" t="s">
        <v>263</v>
      </c>
      <c r="G14" s="107" t="s">
        <v>246</v>
      </c>
      <c r="H14" s="104" t="s">
        <v>386</v>
      </c>
      <c r="I14" s="108">
        <v>42854</v>
      </c>
      <c r="J14" s="109"/>
      <c r="K14" s="110" t="s">
        <v>269</v>
      </c>
      <c r="L14" s="111"/>
      <c r="M14" s="110" t="s">
        <v>265</v>
      </c>
      <c r="O14" s="197">
        <v>4</v>
      </c>
      <c r="P14" s="197" t="s">
        <v>33</v>
      </c>
      <c r="Q14" s="197" t="s">
        <v>386</v>
      </c>
      <c r="R14" s="197">
        <v>42854</v>
      </c>
    </row>
    <row r="15" spans="1:18" ht="58.5" hidden="1" customHeight="1">
      <c r="A15" s="102">
        <v>5</v>
      </c>
      <c r="B15" s="102" t="s">
        <v>261</v>
      </c>
      <c r="C15" s="115" t="s">
        <v>270</v>
      </c>
      <c r="D15" s="114" t="s">
        <v>33</v>
      </c>
      <c r="E15" s="105">
        <v>42288</v>
      </c>
      <c r="F15" s="106" t="s">
        <v>263</v>
      </c>
      <c r="G15" s="107" t="s">
        <v>246</v>
      </c>
      <c r="H15" s="104" t="s">
        <v>386</v>
      </c>
      <c r="I15" s="108">
        <v>42572</v>
      </c>
      <c r="J15" s="109"/>
      <c r="K15" s="110" t="s">
        <v>271</v>
      </c>
      <c r="L15" s="111"/>
      <c r="M15" s="110" t="s">
        <v>265</v>
      </c>
      <c r="O15" s="197">
        <v>5</v>
      </c>
      <c r="P15" s="197" t="s">
        <v>33</v>
      </c>
      <c r="Q15" s="197" t="s">
        <v>386</v>
      </c>
      <c r="R15" s="197">
        <v>42572</v>
      </c>
    </row>
    <row r="16" spans="1:18" ht="76.5" hidden="1" customHeight="1">
      <c r="A16" s="102">
        <v>6</v>
      </c>
      <c r="B16" s="102" t="s">
        <v>261</v>
      </c>
      <c r="C16" s="115" t="s">
        <v>272</v>
      </c>
      <c r="D16" s="113" t="s">
        <v>47</v>
      </c>
      <c r="E16" s="105">
        <v>42288</v>
      </c>
      <c r="F16" s="106" t="s">
        <v>263</v>
      </c>
      <c r="G16" s="107" t="s">
        <v>246</v>
      </c>
      <c r="H16" s="104" t="s">
        <v>386</v>
      </c>
      <c r="I16" s="108">
        <v>42854</v>
      </c>
      <c r="J16" s="109"/>
      <c r="K16" s="110" t="s">
        <v>273</v>
      </c>
      <c r="L16" s="111"/>
      <c r="M16" s="110" t="s">
        <v>265</v>
      </c>
      <c r="O16" s="197">
        <v>6</v>
      </c>
      <c r="P16" s="197" t="s">
        <v>47</v>
      </c>
      <c r="Q16" s="197" t="s">
        <v>386</v>
      </c>
      <c r="R16" s="197">
        <v>42854</v>
      </c>
    </row>
    <row r="17" spans="1:18" ht="65.25" hidden="1" customHeight="1">
      <c r="A17" s="102">
        <v>7</v>
      </c>
      <c r="B17" s="102" t="s">
        <v>261</v>
      </c>
      <c r="C17" s="295" t="s">
        <v>274</v>
      </c>
      <c r="D17" s="114" t="s">
        <v>33</v>
      </c>
      <c r="E17" s="105">
        <v>42288</v>
      </c>
      <c r="F17" s="106" t="s">
        <v>263</v>
      </c>
      <c r="G17" s="107" t="s">
        <v>246</v>
      </c>
      <c r="H17" s="104" t="s">
        <v>386</v>
      </c>
      <c r="I17" s="108">
        <v>42862</v>
      </c>
      <c r="J17" s="109"/>
      <c r="K17" s="110" t="s">
        <v>275</v>
      </c>
      <c r="L17" s="111"/>
      <c r="M17" s="110" t="s">
        <v>265</v>
      </c>
      <c r="O17" s="197">
        <v>7</v>
      </c>
      <c r="P17" s="197" t="s">
        <v>33</v>
      </c>
      <c r="Q17" s="197" t="s">
        <v>386</v>
      </c>
      <c r="R17" s="197">
        <v>42862</v>
      </c>
    </row>
    <row r="18" spans="1:18" ht="64.5" hidden="1" customHeight="1">
      <c r="A18" s="102">
        <v>8</v>
      </c>
      <c r="B18" s="102" t="s">
        <v>261</v>
      </c>
      <c r="C18" s="296" t="s">
        <v>276</v>
      </c>
      <c r="D18" s="114" t="s">
        <v>33</v>
      </c>
      <c r="E18" s="105">
        <v>42288</v>
      </c>
      <c r="F18" s="106" t="s">
        <v>263</v>
      </c>
      <c r="G18" s="107" t="s">
        <v>246</v>
      </c>
      <c r="H18" s="104" t="s">
        <v>386</v>
      </c>
      <c r="I18" s="108">
        <v>42870</v>
      </c>
      <c r="J18" s="109"/>
      <c r="K18" s="110" t="s">
        <v>277</v>
      </c>
      <c r="L18" s="111"/>
      <c r="M18" s="110" t="s">
        <v>265</v>
      </c>
      <c r="O18" s="197">
        <v>8</v>
      </c>
      <c r="P18" s="197" t="s">
        <v>33</v>
      </c>
      <c r="Q18" s="197" t="s">
        <v>386</v>
      </c>
      <c r="R18" s="197">
        <v>42870</v>
      </c>
    </row>
    <row r="19" spans="1:18" ht="47.25" hidden="1" customHeight="1">
      <c r="A19" s="61">
        <v>9</v>
      </c>
      <c r="B19" s="62" t="s">
        <v>261</v>
      </c>
      <c r="C19" s="72" t="s">
        <v>278</v>
      </c>
      <c r="D19" s="71" t="s">
        <v>47</v>
      </c>
      <c r="E19" s="64">
        <v>42288</v>
      </c>
      <c r="F19" s="65" t="s">
        <v>263</v>
      </c>
      <c r="G19" s="66" t="s">
        <v>246</v>
      </c>
      <c r="H19" s="67" t="s">
        <v>46</v>
      </c>
      <c r="I19" s="73"/>
      <c r="J19" s="74"/>
      <c r="K19" s="69" t="s">
        <v>279</v>
      </c>
      <c r="L19" s="70"/>
      <c r="M19" s="69" t="s">
        <v>265</v>
      </c>
      <c r="O19" s="197">
        <v>9</v>
      </c>
      <c r="P19" s="197" t="s">
        <v>47</v>
      </c>
      <c r="Q19" s="197" t="s">
        <v>46</v>
      </c>
      <c r="R19" s="197"/>
    </row>
    <row r="20" spans="1:18" ht="66.75" hidden="1" customHeight="1">
      <c r="A20" s="61">
        <v>10</v>
      </c>
      <c r="B20" s="62" t="s">
        <v>261</v>
      </c>
      <c r="C20" s="72" t="s">
        <v>280</v>
      </c>
      <c r="D20" s="71" t="s">
        <v>47</v>
      </c>
      <c r="E20" s="64">
        <v>42288</v>
      </c>
      <c r="F20" s="65" t="s">
        <v>263</v>
      </c>
      <c r="G20" s="66" t="s">
        <v>246</v>
      </c>
      <c r="H20" s="67" t="s">
        <v>46</v>
      </c>
      <c r="I20" s="73"/>
      <c r="J20" s="74"/>
      <c r="K20" s="69" t="s">
        <v>281</v>
      </c>
      <c r="L20" s="70"/>
      <c r="M20" s="69" t="s">
        <v>265</v>
      </c>
      <c r="O20" s="197">
        <v>10</v>
      </c>
      <c r="P20" s="197" t="s">
        <v>47</v>
      </c>
      <c r="Q20" s="197" t="s">
        <v>46</v>
      </c>
      <c r="R20" s="197"/>
    </row>
    <row r="21" spans="1:18" ht="57.75" hidden="1" customHeight="1">
      <c r="A21" s="61">
        <v>11</v>
      </c>
      <c r="B21" s="62" t="s">
        <v>261</v>
      </c>
      <c r="C21" s="72" t="s">
        <v>282</v>
      </c>
      <c r="D21" s="67" t="s">
        <v>47</v>
      </c>
      <c r="E21" s="64">
        <v>42288</v>
      </c>
      <c r="F21" s="65" t="s">
        <v>263</v>
      </c>
      <c r="G21" s="66" t="s">
        <v>246</v>
      </c>
      <c r="H21" s="67" t="s">
        <v>46</v>
      </c>
      <c r="I21" s="73"/>
      <c r="J21" s="74"/>
      <c r="K21" s="69" t="s">
        <v>281</v>
      </c>
      <c r="L21" s="70"/>
      <c r="M21" s="69" t="s">
        <v>265</v>
      </c>
      <c r="O21" s="197">
        <v>11</v>
      </c>
      <c r="P21" s="197" t="s">
        <v>47</v>
      </c>
      <c r="Q21" s="197" t="s">
        <v>46</v>
      </c>
      <c r="R21" s="197"/>
    </row>
    <row r="22" spans="1:18" s="251" customFormat="1" ht="67.5" hidden="1" customHeight="1">
      <c r="A22" s="61">
        <v>12</v>
      </c>
      <c r="B22" s="62" t="s">
        <v>261</v>
      </c>
      <c r="C22" s="72" t="s">
        <v>283</v>
      </c>
      <c r="D22" s="75" t="s">
        <v>47</v>
      </c>
      <c r="E22" s="64">
        <v>42288</v>
      </c>
      <c r="F22" s="65" t="s">
        <v>263</v>
      </c>
      <c r="G22" s="66" t="s">
        <v>246</v>
      </c>
      <c r="H22" s="67" t="s">
        <v>46</v>
      </c>
      <c r="I22" s="73"/>
      <c r="J22" s="74"/>
      <c r="K22" s="69" t="s">
        <v>284</v>
      </c>
      <c r="L22" s="70"/>
      <c r="M22" s="69" t="s">
        <v>265</v>
      </c>
      <c r="O22" s="197">
        <v>12</v>
      </c>
      <c r="P22" s="197" t="s">
        <v>47</v>
      </c>
      <c r="Q22" s="197" t="s">
        <v>46</v>
      </c>
      <c r="R22" s="390"/>
    </row>
    <row r="23" spans="1:18" s="251" customFormat="1" ht="55.5" hidden="1" customHeight="1">
      <c r="A23" s="61">
        <v>13</v>
      </c>
      <c r="B23" s="62" t="s">
        <v>261</v>
      </c>
      <c r="C23" s="72" t="s">
        <v>285</v>
      </c>
      <c r="D23" s="67" t="s">
        <v>47</v>
      </c>
      <c r="E23" s="64">
        <v>42288</v>
      </c>
      <c r="F23" s="65" t="s">
        <v>263</v>
      </c>
      <c r="G23" s="66" t="s">
        <v>246</v>
      </c>
      <c r="H23" s="67" t="s">
        <v>46</v>
      </c>
      <c r="I23" s="73"/>
      <c r="J23" s="74"/>
      <c r="K23" s="69" t="s">
        <v>284</v>
      </c>
      <c r="L23" s="70"/>
      <c r="M23" s="69" t="s">
        <v>265</v>
      </c>
      <c r="O23" s="197">
        <v>13</v>
      </c>
      <c r="P23" s="197" t="s">
        <v>47</v>
      </c>
      <c r="Q23" s="197" t="s">
        <v>46</v>
      </c>
      <c r="R23" s="390"/>
    </row>
    <row r="24" spans="1:18" s="251" customFormat="1" ht="57" hidden="1" customHeight="1">
      <c r="A24" s="102">
        <v>14</v>
      </c>
      <c r="B24" s="102" t="s">
        <v>261</v>
      </c>
      <c r="C24" s="103" t="s">
        <v>286</v>
      </c>
      <c r="D24" s="104" t="s">
        <v>47</v>
      </c>
      <c r="E24" s="105">
        <v>42288</v>
      </c>
      <c r="F24" s="106" t="s">
        <v>263</v>
      </c>
      <c r="G24" s="107" t="s">
        <v>246</v>
      </c>
      <c r="H24" s="104" t="s">
        <v>386</v>
      </c>
      <c r="I24" s="108">
        <v>42353</v>
      </c>
      <c r="J24" s="109"/>
      <c r="K24" s="110" t="s">
        <v>287</v>
      </c>
      <c r="L24" s="111"/>
      <c r="M24" s="110" t="s">
        <v>265</v>
      </c>
      <c r="O24" s="197">
        <v>14</v>
      </c>
      <c r="P24" s="197" t="s">
        <v>47</v>
      </c>
      <c r="Q24" s="197" t="s">
        <v>386</v>
      </c>
      <c r="R24" s="390">
        <v>42353</v>
      </c>
    </row>
    <row r="25" spans="1:18" s="251" customFormat="1" ht="91.5" customHeight="1">
      <c r="A25" s="61">
        <v>15</v>
      </c>
      <c r="B25" s="62" t="s">
        <v>261</v>
      </c>
      <c r="C25" s="76" t="s">
        <v>288</v>
      </c>
      <c r="D25" s="67" t="s">
        <v>47</v>
      </c>
      <c r="E25" s="64">
        <v>42288</v>
      </c>
      <c r="F25" s="65" t="s">
        <v>263</v>
      </c>
      <c r="G25" s="66" t="s">
        <v>246</v>
      </c>
      <c r="H25" s="67" t="s">
        <v>46</v>
      </c>
      <c r="I25" s="68"/>
      <c r="J25" s="68"/>
      <c r="K25" s="69" t="s">
        <v>289</v>
      </c>
      <c r="L25" s="70"/>
      <c r="M25" s="69" t="s">
        <v>265</v>
      </c>
      <c r="O25" s="197">
        <v>15</v>
      </c>
      <c r="P25" s="197" t="s">
        <v>47</v>
      </c>
      <c r="Q25" s="197" t="s">
        <v>46</v>
      </c>
      <c r="R25" s="390"/>
    </row>
    <row r="26" spans="1:18" s="251" customFormat="1" ht="58.5" hidden="1" customHeight="1">
      <c r="A26" s="61">
        <v>16</v>
      </c>
      <c r="B26" s="62" t="s">
        <v>261</v>
      </c>
      <c r="C26" s="76" t="s">
        <v>290</v>
      </c>
      <c r="D26" s="75" t="s">
        <v>47</v>
      </c>
      <c r="E26" s="64">
        <v>42288</v>
      </c>
      <c r="F26" s="65" t="s">
        <v>263</v>
      </c>
      <c r="G26" s="66" t="s">
        <v>246</v>
      </c>
      <c r="H26" s="67" t="s">
        <v>46</v>
      </c>
      <c r="I26" s="68"/>
      <c r="J26" s="68"/>
      <c r="K26" s="69" t="s">
        <v>291</v>
      </c>
      <c r="L26" s="70"/>
      <c r="M26" s="69" t="s">
        <v>265</v>
      </c>
      <c r="O26" s="197">
        <v>16</v>
      </c>
      <c r="P26" s="197" t="s">
        <v>47</v>
      </c>
      <c r="Q26" s="197" t="s">
        <v>46</v>
      </c>
      <c r="R26" s="390"/>
    </row>
    <row r="27" spans="1:18" s="251" customFormat="1" ht="56.25" hidden="1" customHeight="1">
      <c r="A27" s="61">
        <v>17</v>
      </c>
      <c r="B27" s="62" t="s">
        <v>261</v>
      </c>
      <c r="C27" s="76" t="s">
        <v>292</v>
      </c>
      <c r="D27" s="75" t="s">
        <v>47</v>
      </c>
      <c r="E27" s="64">
        <v>8</v>
      </c>
      <c r="F27" s="65" t="s">
        <v>263</v>
      </c>
      <c r="G27" s="66" t="s">
        <v>246</v>
      </c>
      <c r="H27" s="67" t="s">
        <v>46</v>
      </c>
      <c r="I27" s="68"/>
      <c r="J27" s="68"/>
      <c r="K27" s="69" t="s">
        <v>293</v>
      </c>
      <c r="L27" s="70"/>
      <c r="M27" s="69" t="s">
        <v>265</v>
      </c>
      <c r="O27" s="197">
        <v>17</v>
      </c>
      <c r="P27" s="197" t="s">
        <v>47</v>
      </c>
      <c r="Q27" s="197" t="s">
        <v>46</v>
      </c>
      <c r="R27" s="390"/>
    </row>
    <row r="28" spans="1:18" s="251" customFormat="1" ht="57" hidden="1" customHeight="1">
      <c r="A28" s="102">
        <v>18</v>
      </c>
      <c r="B28" s="102" t="s">
        <v>261</v>
      </c>
      <c r="C28" s="103" t="s">
        <v>294</v>
      </c>
      <c r="D28" s="104" t="s">
        <v>47</v>
      </c>
      <c r="E28" s="105">
        <v>42288</v>
      </c>
      <c r="F28" s="106" t="s">
        <v>263</v>
      </c>
      <c r="G28" s="107" t="s">
        <v>246</v>
      </c>
      <c r="H28" s="104" t="s">
        <v>386</v>
      </c>
      <c r="I28" s="108">
        <v>42854</v>
      </c>
      <c r="J28" s="109"/>
      <c r="K28" s="110" t="s">
        <v>295</v>
      </c>
      <c r="L28" s="111"/>
      <c r="M28" s="110" t="s">
        <v>265</v>
      </c>
      <c r="O28" s="197">
        <v>18</v>
      </c>
      <c r="P28" s="197" t="s">
        <v>47</v>
      </c>
      <c r="Q28" s="197" t="s">
        <v>386</v>
      </c>
      <c r="R28" s="390">
        <v>42854</v>
      </c>
    </row>
    <row r="29" spans="1:18" s="251" customFormat="1" ht="103.5" customHeight="1">
      <c r="A29" s="61">
        <v>19</v>
      </c>
      <c r="B29" s="62" t="s">
        <v>261</v>
      </c>
      <c r="C29" s="76" t="s">
        <v>296</v>
      </c>
      <c r="D29" s="75" t="s">
        <v>47</v>
      </c>
      <c r="E29" s="64">
        <v>42288</v>
      </c>
      <c r="F29" s="65" t="s">
        <v>263</v>
      </c>
      <c r="G29" s="66" t="s">
        <v>246</v>
      </c>
      <c r="H29" s="67" t="s">
        <v>46</v>
      </c>
      <c r="I29" s="68"/>
      <c r="J29" s="68"/>
      <c r="K29" s="69" t="s">
        <v>297</v>
      </c>
      <c r="L29" s="70"/>
      <c r="M29" s="69" t="s">
        <v>265</v>
      </c>
      <c r="O29" s="197">
        <v>19</v>
      </c>
      <c r="P29" s="197" t="s">
        <v>47</v>
      </c>
      <c r="Q29" s="197" t="s">
        <v>46</v>
      </c>
      <c r="R29" s="390"/>
    </row>
    <row r="30" spans="1:18" s="251" customFormat="1" ht="60" hidden="1" customHeight="1">
      <c r="A30" s="102">
        <v>20</v>
      </c>
      <c r="B30" s="102" t="s">
        <v>261</v>
      </c>
      <c r="C30" s="115" t="s">
        <v>262</v>
      </c>
      <c r="D30" s="114" t="s">
        <v>33</v>
      </c>
      <c r="E30" s="105">
        <v>42288</v>
      </c>
      <c r="F30" s="106" t="s">
        <v>263</v>
      </c>
      <c r="G30" s="107" t="s">
        <v>246</v>
      </c>
      <c r="H30" s="104" t="s">
        <v>386</v>
      </c>
      <c r="I30" s="108">
        <v>42854</v>
      </c>
      <c r="J30" s="109"/>
      <c r="K30" s="110" t="s">
        <v>264</v>
      </c>
      <c r="L30" s="111"/>
      <c r="M30" s="110" t="s">
        <v>265</v>
      </c>
      <c r="O30" s="197">
        <v>20</v>
      </c>
      <c r="P30" s="197" t="s">
        <v>33</v>
      </c>
      <c r="Q30" s="197" t="s">
        <v>386</v>
      </c>
      <c r="R30" s="390">
        <v>42854</v>
      </c>
    </row>
    <row r="31" spans="1:18" s="251" customFormat="1" ht="60" hidden="1" customHeight="1">
      <c r="A31" s="102">
        <v>21</v>
      </c>
      <c r="B31" s="102" t="s">
        <v>261</v>
      </c>
      <c r="C31" s="115" t="s">
        <v>266</v>
      </c>
      <c r="D31" s="114" t="s">
        <v>33</v>
      </c>
      <c r="E31" s="105">
        <v>42288</v>
      </c>
      <c r="F31" s="106" t="s">
        <v>263</v>
      </c>
      <c r="G31" s="107" t="s">
        <v>246</v>
      </c>
      <c r="H31" s="104" t="s">
        <v>386</v>
      </c>
      <c r="I31" s="108">
        <v>42466</v>
      </c>
      <c r="J31" s="109"/>
      <c r="K31" s="110" t="s">
        <v>264</v>
      </c>
      <c r="L31" s="111"/>
      <c r="M31" s="110" t="s">
        <v>298</v>
      </c>
      <c r="O31" s="197">
        <v>21</v>
      </c>
      <c r="P31" s="197" t="s">
        <v>33</v>
      </c>
      <c r="Q31" s="197" t="s">
        <v>386</v>
      </c>
      <c r="R31" s="390">
        <v>42466</v>
      </c>
    </row>
    <row r="32" spans="1:18" s="251" customFormat="1" ht="73.5" hidden="1" customHeight="1">
      <c r="A32" s="102">
        <v>22</v>
      </c>
      <c r="B32" s="102" t="s">
        <v>261</v>
      </c>
      <c r="C32" s="115" t="s">
        <v>267</v>
      </c>
      <c r="D32" s="113" t="s">
        <v>47</v>
      </c>
      <c r="E32" s="105">
        <v>42288</v>
      </c>
      <c r="F32" s="106" t="s">
        <v>263</v>
      </c>
      <c r="G32" s="107" t="s">
        <v>246</v>
      </c>
      <c r="H32" s="104" t="s">
        <v>386</v>
      </c>
      <c r="I32" s="108">
        <v>42466</v>
      </c>
      <c r="J32" s="109"/>
      <c r="K32" s="110" t="s">
        <v>264</v>
      </c>
      <c r="L32" s="111"/>
      <c r="M32" s="110" t="s">
        <v>298</v>
      </c>
      <c r="O32" s="197">
        <v>22</v>
      </c>
      <c r="P32" s="197" t="s">
        <v>47</v>
      </c>
      <c r="Q32" s="197" t="s">
        <v>386</v>
      </c>
      <c r="R32" s="390">
        <v>42466</v>
      </c>
    </row>
    <row r="33" spans="1:18" s="251" customFormat="1" ht="81.75" hidden="1" customHeight="1">
      <c r="A33" s="102">
        <v>23</v>
      </c>
      <c r="B33" s="102" t="s">
        <v>261</v>
      </c>
      <c r="C33" s="115" t="s">
        <v>268</v>
      </c>
      <c r="D33" s="114" t="s">
        <v>33</v>
      </c>
      <c r="E33" s="105">
        <v>42288</v>
      </c>
      <c r="F33" s="106" t="s">
        <v>263</v>
      </c>
      <c r="G33" s="107" t="s">
        <v>246</v>
      </c>
      <c r="H33" s="104" t="s">
        <v>386</v>
      </c>
      <c r="I33" s="108">
        <v>42865</v>
      </c>
      <c r="J33" s="109"/>
      <c r="K33" s="110" t="s">
        <v>269</v>
      </c>
      <c r="L33" s="111"/>
      <c r="M33" s="110" t="s">
        <v>298</v>
      </c>
      <c r="O33" s="197">
        <v>23</v>
      </c>
      <c r="P33" s="197" t="s">
        <v>33</v>
      </c>
      <c r="Q33" s="197" t="s">
        <v>386</v>
      </c>
      <c r="R33" s="390">
        <v>42865</v>
      </c>
    </row>
    <row r="34" spans="1:18" s="251" customFormat="1" ht="61.5" hidden="1" customHeight="1">
      <c r="A34" s="102">
        <v>24</v>
      </c>
      <c r="B34" s="102" t="s">
        <v>261</v>
      </c>
      <c r="C34" s="115" t="s">
        <v>270</v>
      </c>
      <c r="D34" s="114" t="s">
        <v>33</v>
      </c>
      <c r="E34" s="105">
        <v>42288</v>
      </c>
      <c r="F34" s="106" t="s">
        <v>263</v>
      </c>
      <c r="G34" s="107" t="s">
        <v>246</v>
      </c>
      <c r="H34" s="104" t="s">
        <v>386</v>
      </c>
      <c r="I34" s="109"/>
      <c r="J34" s="109"/>
      <c r="K34" s="110" t="s">
        <v>271</v>
      </c>
      <c r="L34" s="111"/>
      <c r="M34" s="110" t="s">
        <v>298</v>
      </c>
      <c r="O34" s="197">
        <v>24</v>
      </c>
      <c r="P34" s="197" t="s">
        <v>33</v>
      </c>
      <c r="Q34" s="197" t="s">
        <v>386</v>
      </c>
      <c r="R34" s="390"/>
    </row>
    <row r="35" spans="1:18" s="251" customFormat="1" ht="69.75" hidden="1" customHeight="1">
      <c r="A35" s="102">
        <v>25</v>
      </c>
      <c r="B35" s="102" t="s">
        <v>261</v>
      </c>
      <c r="C35" s="115" t="s">
        <v>272</v>
      </c>
      <c r="D35" s="113" t="s">
        <v>47</v>
      </c>
      <c r="E35" s="105">
        <v>42288</v>
      </c>
      <c r="F35" s="106" t="s">
        <v>263</v>
      </c>
      <c r="G35" s="107" t="s">
        <v>246</v>
      </c>
      <c r="H35" s="104" t="s">
        <v>386</v>
      </c>
      <c r="I35" s="108">
        <v>42466</v>
      </c>
      <c r="J35" s="109"/>
      <c r="K35" s="110" t="s">
        <v>273</v>
      </c>
      <c r="L35" s="111"/>
      <c r="M35" s="110" t="s">
        <v>298</v>
      </c>
      <c r="O35" s="197">
        <v>25</v>
      </c>
      <c r="P35" s="197" t="s">
        <v>47</v>
      </c>
      <c r="Q35" s="197" t="s">
        <v>386</v>
      </c>
      <c r="R35" s="390">
        <v>42466</v>
      </c>
    </row>
    <row r="36" spans="1:18" s="251" customFormat="1" ht="60" hidden="1" customHeight="1">
      <c r="A36" s="102">
        <v>26</v>
      </c>
      <c r="B36" s="102" t="s">
        <v>261</v>
      </c>
      <c r="C36" s="295" t="s">
        <v>274</v>
      </c>
      <c r="D36" s="114" t="s">
        <v>33</v>
      </c>
      <c r="E36" s="105">
        <v>42288</v>
      </c>
      <c r="F36" s="106" t="s">
        <v>263</v>
      </c>
      <c r="G36" s="107" t="s">
        <v>246</v>
      </c>
      <c r="H36" s="104" t="s">
        <v>386</v>
      </c>
      <c r="I36" s="108">
        <v>42865</v>
      </c>
      <c r="J36" s="109"/>
      <c r="K36" s="110" t="s">
        <v>275</v>
      </c>
      <c r="L36" s="111"/>
      <c r="M36" s="110" t="s">
        <v>298</v>
      </c>
      <c r="O36" s="197">
        <v>26</v>
      </c>
      <c r="P36" s="197" t="s">
        <v>33</v>
      </c>
      <c r="Q36" s="197" t="s">
        <v>386</v>
      </c>
      <c r="R36" s="390">
        <v>42865</v>
      </c>
    </row>
    <row r="37" spans="1:18" s="251" customFormat="1" ht="46.5" hidden="1" customHeight="1">
      <c r="A37" s="102">
        <v>27</v>
      </c>
      <c r="B37" s="102" t="s">
        <v>261</v>
      </c>
      <c r="C37" s="296" t="s">
        <v>276</v>
      </c>
      <c r="D37" s="114" t="s">
        <v>33</v>
      </c>
      <c r="E37" s="105">
        <v>42288</v>
      </c>
      <c r="F37" s="106" t="s">
        <v>263</v>
      </c>
      <c r="G37" s="107" t="s">
        <v>246</v>
      </c>
      <c r="H37" s="104" t="s">
        <v>386</v>
      </c>
      <c r="I37" s="108">
        <v>42870</v>
      </c>
      <c r="J37" s="109"/>
      <c r="K37" s="110" t="s">
        <v>277</v>
      </c>
      <c r="L37" s="111"/>
      <c r="M37" s="110" t="s">
        <v>298</v>
      </c>
      <c r="O37" s="197">
        <v>27</v>
      </c>
      <c r="P37" s="197" t="s">
        <v>33</v>
      </c>
      <c r="Q37" s="197" t="s">
        <v>386</v>
      </c>
      <c r="R37" s="390">
        <v>42870</v>
      </c>
    </row>
    <row r="38" spans="1:18" s="251" customFormat="1" ht="58.5" hidden="1" customHeight="1">
      <c r="A38" s="61">
        <v>28</v>
      </c>
      <c r="B38" s="62" t="s">
        <v>261</v>
      </c>
      <c r="C38" s="72" t="s">
        <v>299</v>
      </c>
      <c r="D38" s="71" t="s">
        <v>47</v>
      </c>
      <c r="E38" s="64">
        <v>42288</v>
      </c>
      <c r="F38" s="65" t="s">
        <v>263</v>
      </c>
      <c r="G38" s="66" t="s">
        <v>246</v>
      </c>
      <c r="H38" s="67" t="s">
        <v>46</v>
      </c>
      <c r="I38" s="73"/>
      <c r="J38" s="74"/>
      <c r="K38" s="69" t="s">
        <v>279</v>
      </c>
      <c r="L38" s="70"/>
      <c r="M38" s="69" t="s">
        <v>298</v>
      </c>
      <c r="O38" s="197">
        <v>28</v>
      </c>
      <c r="P38" s="197" t="s">
        <v>47</v>
      </c>
      <c r="Q38" s="197" t="s">
        <v>46</v>
      </c>
      <c r="R38" s="390"/>
    </row>
    <row r="39" spans="1:18" s="251" customFormat="1" ht="60" hidden="1" customHeight="1">
      <c r="A39" s="61">
        <v>29</v>
      </c>
      <c r="B39" s="62" t="s">
        <v>261</v>
      </c>
      <c r="C39" s="72" t="s">
        <v>280</v>
      </c>
      <c r="D39" s="71" t="s">
        <v>47</v>
      </c>
      <c r="E39" s="64">
        <v>42288</v>
      </c>
      <c r="F39" s="65" t="s">
        <v>263</v>
      </c>
      <c r="G39" s="66" t="s">
        <v>246</v>
      </c>
      <c r="H39" s="67" t="s">
        <v>46</v>
      </c>
      <c r="I39" s="73"/>
      <c r="J39" s="74"/>
      <c r="K39" s="69" t="s">
        <v>281</v>
      </c>
      <c r="L39" s="70"/>
      <c r="M39" s="69" t="s">
        <v>298</v>
      </c>
      <c r="O39" s="197">
        <v>29</v>
      </c>
      <c r="P39" s="197" t="s">
        <v>47</v>
      </c>
      <c r="Q39" s="197" t="s">
        <v>46</v>
      </c>
      <c r="R39" s="390"/>
    </row>
    <row r="40" spans="1:18" s="251" customFormat="1" ht="51.75" hidden="1" customHeight="1">
      <c r="A40" s="61">
        <v>30</v>
      </c>
      <c r="B40" s="62" t="s">
        <v>261</v>
      </c>
      <c r="C40" s="72" t="s">
        <v>282</v>
      </c>
      <c r="D40" s="67" t="s">
        <v>47</v>
      </c>
      <c r="E40" s="64">
        <v>42288</v>
      </c>
      <c r="F40" s="65" t="s">
        <v>263</v>
      </c>
      <c r="G40" s="66" t="s">
        <v>246</v>
      </c>
      <c r="H40" s="67" t="s">
        <v>46</v>
      </c>
      <c r="I40" s="73"/>
      <c r="J40" s="74"/>
      <c r="K40" s="69" t="s">
        <v>281</v>
      </c>
      <c r="L40" s="70"/>
      <c r="M40" s="69" t="s">
        <v>298</v>
      </c>
      <c r="O40" s="197">
        <v>30</v>
      </c>
      <c r="P40" s="197" t="s">
        <v>47</v>
      </c>
      <c r="Q40" s="197" t="s">
        <v>46</v>
      </c>
      <c r="R40" s="390"/>
    </row>
    <row r="41" spans="1:18" s="251" customFormat="1" ht="52.5" hidden="1" customHeight="1">
      <c r="A41" s="61">
        <v>31</v>
      </c>
      <c r="B41" s="62" t="s">
        <v>261</v>
      </c>
      <c r="C41" s="72" t="s">
        <v>283</v>
      </c>
      <c r="D41" s="75" t="s">
        <v>47</v>
      </c>
      <c r="E41" s="64">
        <v>42288</v>
      </c>
      <c r="F41" s="65" t="s">
        <v>263</v>
      </c>
      <c r="G41" s="66" t="s">
        <v>246</v>
      </c>
      <c r="H41" s="67" t="s">
        <v>46</v>
      </c>
      <c r="I41" s="73"/>
      <c r="J41" s="74"/>
      <c r="K41" s="69" t="s">
        <v>284</v>
      </c>
      <c r="L41" s="70"/>
      <c r="M41" s="69" t="s">
        <v>298</v>
      </c>
      <c r="O41" s="197">
        <v>31</v>
      </c>
      <c r="P41" s="197" t="s">
        <v>47</v>
      </c>
      <c r="Q41" s="197" t="s">
        <v>46</v>
      </c>
      <c r="R41" s="390"/>
    </row>
    <row r="42" spans="1:18" ht="58.5" hidden="1" customHeight="1">
      <c r="A42" s="61">
        <v>32</v>
      </c>
      <c r="B42" s="62" t="s">
        <v>261</v>
      </c>
      <c r="C42" s="72" t="s">
        <v>285</v>
      </c>
      <c r="D42" s="67" t="s">
        <v>47</v>
      </c>
      <c r="E42" s="64">
        <v>42288</v>
      </c>
      <c r="F42" s="65" t="s">
        <v>263</v>
      </c>
      <c r="G42" s="66" t="s">
        <v>246</v>
      </c>
      <c r="H42" s="67" t="s">
        <v>46</v>
      </c>
      <c r="I42" s="73"/>
      <c r="J42" s="74"/>
      <c r="K42" s="69" t="s">
        <v>284</v>
      </c>
      <c r="L42" s="70"/>
      <c r="M42" s="69" t="s">
        <v>298</v>
      </c>
      <c r="O42" s="197">
        <v>32</v>
      </c>
      <c r="P42" s="197" t="s">
        <v>47</v>
      </c>
      <c r="Q42" s="197" t="s">
        <v>46</v>
      </c>
      <c r="R42" s="197"/>
    </row>
    <row r="43" spans="1:18" ht="63.75" hidden="1" customHeight="1">
      <c r="A43" s="102">
        <v>33</v>
      </c>
      <c r="B43" s="102" t="s">
        <v>261</v>
      </c>
      <c r="C43" s="103" t="s">
        <v>286</v>
      </c>
      <c r="D43" s="104" t="s">
        <v>47</v>
      </c>
      <c r="E43" s="105">
        <v>42288</v>
      </c>
      <c r="F43" s="106" t="s">
        <v>263</v>
      </c>
      <c r="G43" s="107" t="s">
        <v>246</v>
      </c>
      <c r="H43" s="104" t="s">
        <v>386</v>
      </c>
      <c r="I43" s="108">
        <v>42353</v>
      </c>
      <c r="J43" s="109"/>
      <c r="K43" s="110" t="s">
        <v>287</v>
      </c>
      <c r="L43" s="111"/>
      <c r="M43" s="110" t="s">
        <v>298</v>
      </c>
      <c r="O43" s="197">
        <v>33</v>
      </c>
      <c r="P43" s="197" t="s">
        <v>47</v>
      </c>
      <c r="Q43" s="197" t="s">
        <v>386</v>
      </c>
      <c r="R43" s="197">
        <v>42353</v>
      </c>
    </row>
    <row r="44" spans="1:18" ht="86.25" customHeight="1">
      <c r="A44" s="61">
        <v>34</v>
      </c>
      <c r="B44" s="62" t="s">
        <v>261</v>
      </c>
      <c r="C44" s="76" t="s">
        <v>300</v>
      </c>
      <c r="D44" s="67" t="s">
        <v>47</v>
      </c>
      <c r="E44" s="64">
        <v>42288</v>
      </c>
      <c r="F44" s="65" t="s">
        <v>263</v>
      </c>
      <c r="G44" s="66" t="s">
        <v>246</v>
      </c>
      <c r="H44" s="67" t="s">
        <v>46</v>
      </c>
      <c r="I44" s="68"/>
      <c r="J44" s="68"/>
      <c r="K44" s="69" t="s">
        <v>289</v>
      </c>
      <c r="L44" s="70"/>
      <c r="M44" s="69" t="s">
        <v>298</v>
      </c>
      <c r="O44" s="197">
        <v>34</v>
      </c>
      <c r="P44" s="197" t="s">
        <v>47</v>
      </c>
      <c r="Q44" s="197" t="s">
        <v>46</v>
      </c>
      <c r="R44" s="197"/>
    </row>
    <row r="45" spans="1:18" ht="49.5" hidden="1" customHeight="1">
      <c r="A45" s="61">
        <v>35</v>
      </c>
      <c r="B45" s="62" t="s">
        <v>261</v>
      </c>
      <c r="C45" s="76" t="s">
        <v>290</v>
      </c>
      <c r="D45" s="75" t="s">
        <v>47</v>
      </c>
      <c r="E45" s="64">
        <v>42288</v>
      </c>
      <c r="F45" s="65" t="s">
        <v>263</v>
      </c>
      <c r="G45" s="66" t="s">
        <v>246</v>
      </c>
      <c r="H45" s="67" t="s">
        <v>46</v>
      </c>
      <c r="I45" s="68"/>
      <c r="J45" s="68"/>
      <c r="K45" s="69" t="s">
        <v>291</v>
      </c>
      <c r="L45" s="70"/>
      <c r="M45" s="69" t="s">
        <v>298</v>
      </c>
      <c r="O45" s="197">
        <v>35</v>
      </c>
      <c r="P45" s="197" t="s">
        <v>47</v>
      </c>
      <c r="Q45" s="197" t="s">
        <v>46</v>
      </c>
      <c r="R45" s="197"/>
    </row>
    <row r="46" spans="1:18" ht="60.75" hidden="1" customHeight="1">
      <c r="A46" s="61">
        <v>36</v>
      </c>
      <c r="B46" s="62" t="s">
        <v>261</v>
      </c>
      <c r="C46" s="76" t="s">
        <v>292</v>
      </c>
      <c r="D46" s="75" t="s">
        <v>47</v>
      </c>
      <c r="E46" s="64">
        <v>42289</v>
      </c>
      <c r="F46" s="65" t="s">
        <v>263</v>
      </c>
      <c r="G46" s="66" t="s">
        <v>246</v>
      </c>
      <c r="H46" s="67" t="s">
        <v>46</v>
      </c>
      <c r="I46" s="68"/>
      <c r="J46" s="68"/>
      <c r="K46" s="69" t="s">
        <v>293</v>
      </c>
      <c r="L46" s="70"/>
      <c r="M46" s="69" t="s">
        <v>298</v>
      </c>
      <c r="O46" s="197">
        <v>36</v>
      </c>
      <c r="P46" s="197" t="s">
        <v>47</v>
      </c>
      <c r="Q46" s="197" t="s">
        <v>46</v>
      </c>
      <c r="R46" s="197"/>
    </row>
    <row r="47" spans="1:18" ht="43.5" hidden="1" customHeight="1">
      <c r="A47" s="61">
        <v>37</v>
      </c>
      <c r="B47" s="62" t="s">
        <v>261</v>
      </c>
      <c r="C47" s="76" t="s">
        <v>301</v>
      </c>
      <c r="D47" s="75" t="s">
        <v>47</v>
      </c>
      <c r="E47" s="64">
        <v>42289</v>
      </c>
      <c r="F47" s="65" t="s">
        <v>263</v>
      </c>
      <c r="G47" s="66" t="s">
        <v>246</v>
      </c>
      <c r="H47" s="67" t="s">
        <v>46</v>
      </c>
      <c r="I47" s="68"/>
      <c r="J47" s="68"/>
      <c r="K47" s="69" t="s">
        <v>295</v>
      </c>
      <c r="L47" s="70"/>
      <c r="M47" s="69" t="s">
        <v>298</v>
      </c>
      <c r="O47" s="197">
        <v>37</v>
      </c>
      <c r="P47" s="197" t="s">
        <v>47</v>
      </c>
      <c r="Q47" s="197" t="s">
        <v>46</v>
      </c>
      <c r="R47" s="197"/>
    </row>
    <row r="48" spans="1:18" ht="106.5" customHeight="1">
      <c r="A48" s="61">
        <v>38</v>
      </c>
      <c r="B48" s="62" t="s">
        <v>261</v>
      </c>
      <c r="C48" s="76" t="s">
        <v>296</v>
      </c>
      <c r="D48" s="75" t="s">
        <v>47</v>
      </c>
      <c r="E48" s="64">
        <v>42289</v>
      </c>
      <c r="F48" s="65" t="s">
        <v>263</v>
      </c>
      <c r="G48" s="66" t="s">
        <v>246</v>
      </c>
      <c r="H48" s="67" t="s">
        <v>46</v>
      </c>
      <c r="I48" s="68"/>
      <c r="J48" s="68"/>
      <c r="K48" s="69" t="s">
        <v>297</v>
      </c>
      <c r="L48" s="70"/>
      <c r="M48" s="69" t="s">
        <v>298</v>
      </c>
      <c r="O48" s="197">
        <v>38</v>
      </c>
      <c r="P48" s="197" t="s">
        <v>47</v>
      </c>
      <c r="Q48" s="197" t="s">
        <v>46</v>
      </c>
      <c r="R48" s="197"/>
    </row>
    <row r="49" spans="1:18" ht="60" hidden="1" customHeight="1">
      <c r="A49" s="102">
        <v>39</v>
      </c>
      <c r="B49" s="102" t="s">
        <v>261</v>
      </c>
      <c r="C49" s="115" t="s">
        <v>302</v>
      </c>
      <c r="D49" s="114" t="s">
        <v>33</v>
      </c>
      <c r="E49" s="105">
        <v>42289</v>
      </c>
      <c r="F49" s="106" t="s">
        <v>263</v>
      </c>
      <c r="G49" s="107" t="s">
        <v>246</v>
      </c>
      <c r="H49" s="104" t="s">
        <v>386</v>
      </c>
      <c r="I49" s="276">
        <v>42534</v>
      </c>
      <c r="J49" s="109"/>
      <c r="K49" s="110" t="s">
        <v>303</v>
      </c>
      <c r="L49" s="111"/>
      <c r="M49" s="110" t="s">
        <v>304</v>
      </c>
      <c r="O49" s="197">
        <v>39</v>
      </c>
      <c r="P49" s="197" t="s">
        <v>33</v>
      </c>
      <c r="Q49" s="197" t="s">
        <v>386</v>
      </c>
      <c r="R49" s="197">
        <v>42534</v>
      </c>
    </row>
    <row r="50" spans="1:18" ht="58.5" hidden="1" customHeight="1">
      <c r="A50" s="102">
        <v>40</v>
      </c>
      <c r="B50" s="102" t="s">
        <v>261</v>
      </c>
      <c r="C50" s="115" t="s">
        <v>262</v>
      </c>
      <c r="D50" s="114" t="s">
        <v>33</v>
      </c>
      <c r="E50" s="105">
        <v>42289</v>
      </c>
      <c r="F50" s="106" t="s">
        <v>263</v>
      </c>
      <c r="G50" s="107" t="s">
        <v>246</v>
      </c>
      <c r="H50" s="104" t="s">
        <v>386</v>
      </c>
      <c r="I50" s="276">
        <v>42523</v>
      </c>
      <c r="J50" s="109"/>
      <c r="K50" s="110" t="s">
        <v>264</v>
      </c>
      <c r="L50" s="111"/>
      <c r="M50" s="110" t="s">
        <v>304</v>
      </c>
      <c r="O50" s="197">
        <v>40</v>
      </c>
      <c r="P50" s="197" t="s">
        <v>33</v>
      </c>
      <c r="Q50" s="197" t="s">
        <v>386</v>
      </c>
      <c r="R50" s="197">
        <v>42523</v>
      </c>
    </row>
    <row r="51" spans="1:18" ht="66.75" hidden="1" customHeight="1">
      <c r="A51" s="102">
        <v>41</v>
      </c>
      <c r="B51" s="102" t="s">
        <v>261</v>
      </c>
      <c r="C51" s="115" t="s">
        <v>266</v>
      </c>
      <c r="D51" s="114" t="s">
        <v>33</v>
      </c>
      <c r="E51" s="105">
        <v>42289</v>
      </c>
      <c r="F51" s="106" t="s">
        <v>263</v>
      </c>
      <c r="G51" s="107" t="s">
        <v>246</v>
      </c>
      <c r="H51" s="104" t="s">
        <v>386</v>
      </c>
      <c r="I51" s="108">
        <v>42471</v>
      </c>
      <c r="J51" s="109"/>
      <c r="K51" s="110" t="s">
        <v>264</v>
      </c>
      <c r="L51" s="111"/>
      <c r="M51" s="110" t="s">
        <v>304</v>
      </c>
      <c r="O51" s="197">
        <v>41</v>
      </c>
      <c r="P51" s="197" t="s">
        <v>33</v>
      </c>
      <c r="Q51" s="197" t="s">
        <v>386</v>
      </c>
      <c r="R51" s="197">
        <v>42471</v>
      </c>
    </row>
    <row r="52" spans="1:18" ht="70.5" hidden="1" customHeight="1">
      <c r="A52" s="102">
        <v>42</v>
      </c>
      <c r="B52" s="102" t="s">
        <v>261</v>
      </c>
      <c r="C52" s="115" t="s">
        <v>267</v>
      </c>
      <c r="D52" s="113" t="s">
        <v>47</v>
      </c>
      <c r="E52" s="105">
        <v>42289</v>
      </c>
      <c r="F52" s="106" t="s">
        <v>263</v>
      </c>
      <c r="G52" s="107" t="s">
        <v>246</v>
      </c>
      <c r="H52" s="104" t="s">
        <v>386</v>
      </c>
      <c r="I52" s="108">
        <v>42471</v>
      </c>
      <c r="J52" s="109"/>
      <c r="K52" s="110" t="s">
        <v>264</v>
      </c>
      <c r="L52" s="111"/>
      <c r="M52" s="110" t="s">
        <v>304</v>
      </c>
      <c r="O52" s="197">
        <v>42</v>
      </c>
      <c r="P52" s="197" t="s">
        <v>47</v>
      </c>
      <c r="Q52" s="197" t="s">
        <v>386</v>
      </c>
      <c r="R52" s="197">
        <v>42471</v>
      </c>
    </row>
    <row r="53" spans="1:18" ht="88.5" hidden="1" customHeight="1">
      <c r="A53" s="102">
        <v>43</v>
      </c>
      <c r="B53" s="102" t="s">
        <v>261</v>
      </c>
      <c r="C53" s="115" t="s">
        <v>268</v>
      </c>
      <c r="D53" s="114" t="s">
        <v>33</v>
      </c>
      <c r="E53" s="105">
        <v>42289</v>
      </c>
      <c r="F53" s="106" t="s">
        <v>263</v>
      </c>
      <c r="G53" s="107" t="s">
        <v>246</v>
      </c>
      <c r="H53" s="104" t="s">
        <v>386</v>
      </c>
      <c r="I53" s="108">
        <v>42865</v>
      </c>
      <c r="J53" s="109"/>
      <c r="K53" s="110" t="s">
        <v>269</v>
      </c>
      <c r="L53" s="111"/>
      <c r="M53" s="110" t="s">
        <v>304</v>
      </c>
      <c r="O53" s="197">
        <v>43</v>
      </c>
      <c r="P53" s="197" t="s">
        <v>33</v>
      </c>
      <c r="Q53" s="197" t="s">
        <v>386</v>
      </c>
      <c r="R53" s="197">
        <v>42865</v>
      </c>
    </row>
    <row r="54" spans="1:18" ht="57.75" hidden="1" customHeight="1">
      <c r="A54" s="102">
        <v>44</v>
      </c>
      <c r="B54" s="102" t="s">
        <v>261</v>
      </c>
      <c r="C54" s="115" t="s">
        <v>305</v>
      </c>
      <c r="D54" s="114" t="s">
        <v>33</v>
      </c>
      <c r="E54" s="105">
        <v>42289</v>
      </c>
      <c r="F54" s="106" t="s">
        <v>263</v>
      </c>
      <c r="G54" s="107" t="s">
        <v>246</v>
      </c>
      <c r="H54" s="104" t="s">
        <v>386</v>
      </c>
      <c r="I54" s="109"/>
      <c r="J54" s="109"/>
      <c r="K54" s="110" t="s">
        <v>271</v>
      </c>
      <c r="L54" s="111"/>
      <c r="M54" s="110" t="s">
        <v>304</v>
      </c>
      <c r="O54" s="197">
        <v>44</v>
      </c>
      <c r="P54" s="197" t="s">
        <v>33</v>
      </c>
      <c r="Q54" s="197" t="s">
        <v>386</v>
      </c>
      <c r="R54" s="197"/>
    </row>
    <row r="55" spans="1:18" ht="73.5" hidden="1" customHeight="1">
      <c r="A55" s="102">
        <v>45</v>
      </c>
      <c r="B55" s="102" t="s">
        <v>261</v>
      </c>
      <c r="C55" s="115" t="s">
        <v>272</v>
      </c>
      <c r="D55" s="113" t="s">
        <v>47</v>
      </c>
      <c r="E55" s="105">
        <v>42289</v>
      </c>
      <c r="F55" s="106" t="s">
        <v>263</v>
      </c>
      <c r="G55" s="107" t="s">
        <v>246</v>
      </c>
      <c r="H55" s="104" t="s">
        <v>386</v>
      </c>
      <c r="I55" s="108">
        <v>42471</v>
      </c>
      <c r="J55" s="109"/>
      <c r="K55" s="110" t="s">
        <v>273</v>
      </c>
      <c r="L55" s="111"/>
      <c r="M55" s="110" t="s">
        <v>304</v>
      </c>
      <c r="O55" s="197">
        <v>45</v>
      </c>
      <c r="P55" s="197" t="s">
        <v>47</v>
      </c>
      <c r="Q55" s="197" t="s">
        <v>386</v>
      </c>
      <c r="R55" s="197">
        <v>42471</v>
      </c>
    </row>
    <row r="56" spans="1:18" ht="60" hidden="1" customHeight="1">
      <c r="A56" s="102">
        <v>46</v>
      </c>
      <c r="B56" s="102" t="s">
        <v>261</v>
      </c>
      <c r="C56" s="295" t="s">
        <v>274</v>
      </c>
      <c r="D56" s="114" t="s">
        <v>33</v>
      </c>
      <c r="E56" s="105">
        <v>42289</v>
      </c>
      <c r="F56" s="106" t="s">
        <v>263</v>
      </c>
      <c r="G56" s="107" t="s">
        <v>246</v>
      </c>
      <c r="H56" s="104" t="s">
        <v>386</v>
      </c>
      <c r="I56" s="108">
        <v>42865</v>
      </c>
      <c r="J56" s="109"/>
      <c r="K56" s="110" t="s">
        <v>275</v>
      </c>
      <c r="L56" s="111"/>
      <c r="M56" s="110" t="s">
        <v>304</v>
      </c>
      <c r="O56" s="197">
        <v>46</v>
      </c>
      <c r="P56" s="197" t="s">
        <v>33</v>
      </c>
      <c r="Q56" s="197" t="s">
        <v>386</v>
      </c>
      <c r="R56" s="197">
        <v>42865</v>
      </c>
    </row>
    <row r="57" spans="1:18" ht="45" hidden="1" customHeight="1">
      <c r="A57" s="102">
        <v>47</v>
      </c>
      <c r="B57" s="102" t="s">
        <v>261</v>
      </c>
      <c r="C57" s="296" t="s">
        <v>276</v>
      </c>
      <c r="D57" s="114" t="s">
        <v>33</v>
      </c>
      <c r="E57" s="105">
        <v>42289</v>
      </c>
      <c r="F57" s="106" t="s">
        <v>263</v>
      </c>
      <c r="G57" s="107" t="s">
        <v>246</v>
      </c>
      <c r="H57" s="104" t="s">
        <v>386</v>
      </c>
      <c r="I57" s="108">
        <v>42870</v>
      </c>
      <c r="J57" s="109"/>
      <c r="K57" s="110" t="s">
        <v>277</v>
      </c>
      <c r="L57" s="111"/>
      <c r="M57" s="110" t="s">
        <v>304</v>
      </c>
      <c r="O57" s="197">
        <v>47</v>
      </c>
      <c r="P57" s="197" t="s">
        <v>33</v>
      </c>
      <c r="Q57" s="197" t="s">
        <v>386</v>
      </c>
      <c r="R57" s="197">
        <v>42870</v>
      </c>
    </row>
    <row r="58" spans="1:18" ht="63" hidden="1" customHeight="1">
      <c r="A58" s="61">
        <v>48</v>
      </c>
      <c r="B58" s="62" t="s">
        <v>261</v>
      </c>
      <c r="C58" s="72" t="s">
        <v>299</v>
      </c>
      <c r="D58" s="71" t="s">
        <v>47</v>
      </c>
      <c r="E58" s="64">
        <v>42289</v>
      </c>
      <c r="F58" s="65" t="s">
        <v>263</v>
      </c>
      <c r="G58" s="66" t="s">
        <v>246</v>
      </c>
      <c r="H58" s="67" t="s">
        <v>46</v>
      </c>
      <c r="I58" s="73"/>
      <c r="J58" s="74"/>
      <c r="K58" s="69" t="s">
        <v>279</v>
      </c>
      <c r="L58" s="70"/>
      <c r="M58" s="69" t="s">
        <v>304</v>
      </c>
      <c r="O58" s="197">
        <v>48</v>
      </c>
      <c r="P58" s="197" t="s">
        <v>47</v>
      </c>
      <c r="Q58" s="197" t="s">
        <v>46</v>
      </c>
      <c r="R58" s="197"/>
    </row>
    <row r="59" spans="1:18" ht="60" hidden="1" customHeight="1">
      <c r="A59" s="61">
        <v>49</v>
      </c>
      <c r="B59" s="62" t="s">
        <v>261</v>
      </c>
      <c r="C59" s="72" t="s">
        <v>280</v>
      </c>
      <c r="D59" s="71" t="s">
        <v>47</v>
      </c>
      <c r="E59" s="64">
        <v>42289</v>
      </c>
      <c r="F59" s="65" t="s">
        <v>263</v>
      </c>
      <c r="G59" s="66" t="s">
        <v>246</v>
      </c>
      <c r="H59" s="67" t="s">
        <v>46</v>
      </c>
      <c r="I59" s="73"/>
      <c r="J59" s="74"/>
      <c r="K59" s="69" t="s">
        <v>281</v>
      </c>
      <c r="L59" s="70"/>
      <c r="M59" s="69" t="s">
        <v>304</v>
      </c>
      <c r="O59" s="197">
        <v>49</v>
      </c>
      <c r="P59" s="197" t="s">
        <v>47</v>
      </c>
      <c r="Q59" s="197" t="s">
        <v>46</v>
      </c>
      <c r="R59" s="197"/>
    </row>
    <row r="60" spans="1:18" ht="64.5" hidden="1" customHeight="1">
      <c r="A60" s="61">
        <v>50</v>
      </c>
      <c r="B60" s="62" t="s">
        <v>261</v>
      </c>
      <c r="C60" s="72" t="s">
        <v>282</v>
      </c>
      <c r="D60" s="67" t="s">
        <v>47</v>
      </c>
      <c r="E60" s="64">
        <v>42289</v>
      </c>
      <c r="F60" s="65" t="s">
        <v>263</v>
      </c>
      <c r="G60" s="66" t="s">
        <v>246</v>
      </c>
      <c r="H60" s="67" t="s">
        <v>46</v>
      </c>
      <c r="I60" s="73"/>
      <c r="J60" s="74"/>
      <c r="K60" s="69" t="s">
        <v>281</v>
      </c>
      <c r="L60" s="70"/>
      <c r="M60" s="69" t="s">
        <v>304</v>
      </c>
      <c r="O60" s="197">
        <v>50</v>
      </c>
      <c r="P60" s="197" t="s">
        <v>47</v>
      </c>
      <c r="Q60" s="197" t="s">
        <v>46</v>
      </c>
      <c r="R60" s="197"/>
    </row>
    <row r="61" spans="1:18" ht="71.25" hidden="1" customHeight="1">
      <c r="A61" s="102">
        <v>51</v>
      </c>
      <c r="B61" s="102" t="s">
        <v>261</v>
      </c>
      <c r="C61" s="115" t="s">
        <v>306</v>
      </c>
      <c r="D61" s="277" t="s">
        <v>33</v>
      </c>
      <c r="E61" s="105">
        <v>42289</v>
      </c>
      <c r="F61" s="106" t="s">
        <v>263</v>
      </c>
      <c r="G61" s="107" t="s">
        <v>246</v>
      </c>
      <c r="H61" s="104" t="s">
        <v>386</v>
      </c>
      <c r="I61" s="108">
        <v>42870</v>
      </c>
      <c r="J61" s="297"/>
      <c r="K61" s="110" t="s">
        <v>307</v>
      </c>
      <c r="L61" s="111"/>
      <c r="M61" s="110" t="s">
        <v>304</v>
      </c>
      <c r="O61" s="197">
        <v>51</v>
      </c>
      <c r="P61" s="197" t="s">
        <v>33</v>
      </c>
      <c r="Q61" s="197" t="s">
        <v>386</v>
      </c>
      <c r="R61" s="197">
        <v>42870</v>
      </c>
    </row>
    <row r="62" spans="1:18" ht="63.75" hidden="1" customHeight="1">
      <c r="A62" s="61">
        <v>52</v>
      </c>
      <c r="B62" s="62" t="s">
        <v>261</v>
      </c>
      <c r="C62" s="72" t="s">
        <v>283</v>
      </c>
      <c r="D62" s="75" t="s">
        <v>47</v>
      </c>
      <c r="E62" s="64">
        <v>42289</v>
      </c>
      <c r="F62" s="65" t="s">
        <v>263</v>
      </c>
      <c r="G62" s="66" t="s">
        <v>246</v>
      </c>
      <c r="H62" s="67" t="s">
        <v>46</v>
      </c>
      <c r="I62" s="73"/>
      <c r="J62" s="74"/>
      <c r="K62" s="69" t="s">
        <v>284</v>
      </c>
      <c r="L62" s="70"/>
      <c r="M62" s="69" t="s">
        <v>304</v>
      </c>
      <c r="O62" s="197">
        <v>52</v>
      </c>
      <c r="P62" s="197" t="s">
        <v>47</v>
      </c>
      <c r="Q62" s="197" t="s">
        <v>46</v>
      </c>
      <c r="R62" s="197"/>
    </row>
    <row r="63" spans="1:18" ht="58.5" hidden="1" customHeight="1">
      <c r="A63" s="61">
        <v>53</v>
      </c>
      <c r="B63" s="62" t="s">
        <v>261</v>
      </c>
      <c r="C63" s="72" t="s">
        <v>285</v>
      </c>
      <c r="D63" s="67" t="s">
        <v>47</v>
      </c>
      <c r="E63" s="64">
        <v>42289</v>
      </c>
      <c r="F63" s="65" t="s">
        <v>263</v>
      </c>
      <c r="G63" s="66" t="s">
        <v>246</v>
      </c>
      <c r="H63" s="67" t="s">
        <v>46</v>
      </c>
      <c r="I63" s="73"/>
      <c r="J63" s="74"/>
      <c r="K63" s="69" t="s">
        <v>284</v>
      </c>
      <c r="L63" s="70"/>
      <c r="M63" s="69" t="s">
        <v>304</v>
      </c>
      <c r="O63" s="197">
        <v>53</v>
      </c>
      <c r="P63" s="197" t="s">
        <v>47</v>
      </c>
      <c r="Q63" s="197" t="s">
        <v>46</v>
      </c>
      <c r="R63" s="197"/>
    </row>
    <row r="64" spans="1:18" ht="57.75" hidden="1" customHeight="1">
      <c r="A64" s="102">
        <v>54</v>
      </c>
      <c r="B64" s="102" t="s">
        <v>261</v>
      </c>
      <c r="C64" s="103" t="s">
        <v>286</v>
      </c>
      <c r="D64" s="104" t="s">
        <v>47</v>
      </c>
      <c r="E64" s="105">
        <v>42289</v>
      </c>
      <c r="F64" s="106" t="s">
        <v>263</v>
      </c>
      <c r="G64" s="107" t="s">
        <v>246</v>
      </c>
      <c r="H64" s="104" t="s">
        <v>386</v>
      </c>
      <c r="I64" s="108">
        <v>42353</v>
      </c>
      <c r="J64" s="109"/>
      <c r="K64" s="110" t="s">
        <v>287</v>
      </c>
      <c r="L64" s="111"/>
      <c r="M64" s="110" t="s">
        <v>304</v>
      </c>
      <c r="O64" s="197">
        <v>54</v>
      </c>
      <c r="P64" s="197" t="s">
        <v>47</v>
      </c>
      <c r="Q64" s="197" t="s">
        <v>386</v>
      </c>
      <c r="R64" s="197">
        <v>42353</v>
      </c>
    </row>
    <row r="65" spans="1:18" ht="97.5" customHeight="1">
      <c r="A65" s="61">
        <v>55</v>
      </c>
      <c r="B65" s="62" t="s">
        <v>261</v>
      </c>
      <c r="C65" s="76" t="s">
        <v>300</v>
      </c>
      <c r="D65" s="67" t="s">
        <v>47</v>
      </c>
      <c r="E65" s="64">
        <v>42289</v>
      </c>
      <c r="F65" s="65" t="s">
        <v>263</v>
      </c>
      <c r="G65" s="66" t="s">
        <v>246</v>
      </c>
      <c r="H65" s="67" t="s">
        <v>46</v>
      </c>
      <c r="I65" s="68"/>
      <c r="J65" s="68"/>
      <c r="K65" s="69" t="s">
        <v>289</v>
      </c>
      <c r="L65" s="70"/>
      <c r="M65" s="69" t="s">
        <v>304</v>
      </c>
      <c r="O65" s="197">
        <v>55</v>
      </c>
      <c r="P65" s="197" t="s">
        <v>47</v>
      </c>
      <c r="Q65" s="197" t="s">
        <v>46</v>
      </c>
      <c r="R65" s="197"/>
    </row>
    <row r="66" spans="1:18" ht="72.75" hidden="1" customHeight="1">
      <c r="A66" s="61">
        <v>56</v>
      </c>
      <c r="B66" s="62" t="s">
        <v>261</v>
      </c>
      <c r="C66" s="76" t="s">
        <v>290</v>
      </c>
      <c r="D66" s="75" t="s">
        <v>47</v>
      </c>
      <c r="E66" s="64">
        <v>42289</v>
      </c>
      <c r="F66" s="65" t="s">
        <v>263</v>
      </c>
      <c r="G66" s="66" t="s">
        <v>246</v>
      </c>
      <c r="H66" s="67" t="s">
        <v>46</v>
      </c>
      <c r="I66" s="68"/>
      <c r="J66" s="68"/>
      <c r="K66" s="69" t="s">
        <v>291</v>
      </c>
      <c r="L66" s="70"/>
      <c r="M66" s="69" t="s">
        <v>304</v>
      </c>
      <c r="O66" s="197">
        <v>56</v>
      </c>
      <c r="P66" s="197" t="s">
        <v>47</v>
      </c>
      <c r="Q66" s="197" t="s">
        <v>46</v>
      </c>
      <c r="R66" s="197"/>
    </row>
    <row r="67" spans="1:18" ht="57" hidden="1" customHeight="1">
      <c r="A67" s="61">
        <v>57</v>
      </c>
      <c r="B67" s="62" t="s">
        <v>261</v>
      </c>
      <c r="C67" s="76" t="s">
        <v>292</v>
      </c>
      <c r="D67" s="75" t="s">
        <v>47</v>
      </c>
      <c r="E67" s="64">
        <v>42289</v>
      </c>
      <c r="F67" s="65" t="s">
        <v>263</v>
      </c>
      <c r="G67" s="66" t="s">
        <v>246</v>
      </c>
      <c r="H67" s="67" t="s">
        <v>46</v>
      </c>
      <c r="I67" s="68"/>
      <c r="J67" s="68"/>
      <c r="K67" s="69" t="s">
        <v>293</v>
      </c>
      <c r="L67" s="70"/>
      <c r="M67" s="69" t="s">
        <v>304</v>
      </c>
      <c r="O67" s="197">
        <v>57</v>
      </c>
      <c r="P67" s="197" t="s">
        <v>47</v>
      </c>
      <c r="Q67" s="197" t="s">
        <v>46</v>
      </c>
      <c r="R67" s="197"/>
    </row>
    <row r="68" spans="1:18" ht="50.25" hidden="1" customHeight="1">
      <c r="A68" s="61">
        <v>58</v>
      </c>
      <c r="B68" s="62" t="s">
        <v>261</v>
      </c>
      <c r="C68" s="76" t="s">
        <v>301</v>
      </c>
      <c r="D68" s="75" t="s">
        <v>47</v>
      </c>
      <c r="E68" s="64">
        <v>42289</v>
      </c>
      <c r="F68" s="65" t="s">
        <v>263</v>
      </c>
      <c r="G68" s="66" t="s">
        <v>246</v>
      </c>
      <c r="H68" s="67" t="s">
        <v>46</v>
      </c>
      <c r="I68" s="68"/>
      <c r="J68" s="68"/>
      <c r="K68" s="69" t="s">
        <v>295</v>
      </c>
      <c r="L68" s="70"/>
      <c r="M68" s="69" t="s">
        <v>304</v>
      </c>
      <c r="O68" s="197">
        <v>58</v>
      </c>
      <c r="P68" s="197" t="s">
        <v>47</v>
      </c>
      <c r="Q68" s="197" t="s">
        <v>46</v>
      </c>
      <c r="R68" s="197"/>
    </row>
    <row r="69" spans="1:18" ht="107.25" customHeight="1">
      <c r="A69" s="61">
        <v>59</v>
      </c>
      <c r="B69" s="62" t="s">
        <v>261</v>
      </c>
      <c r="C69" s="76" t="s">
        <v>296</v>
      </c>
      <c r="D69" s="75" t="s">
        <v>47</v>
      </c>
      <c r="E69" s="64">
        <v>42289</v>
      </c>
      <c r="F69" s="65" t="s">
        <v>263</v>
      </c>
      <c r="G69" s="66" t="s">
        <v>246</v>
      </c>
      <c r="H69" s="67" t="s">
        <v>46</v>
      </c>
      <c r="I69" s="68"/>
      <c r="J69" s="68"/>
      <c r="K69" s="69" t="s">
        <v>297</v>
      </c>
      <c r="L69" s="70"/>
      <c r="M69" s="69" t="s">
        <v>304</v>
      </c>
      <c r="O69" s="197">
        <v>59</v>
      </c>
      <c r="P69" s="197" t="s">
        <v>47</v>
      </c>
      <c r="Q69" s="197" t="s">
        <v>46</v>
      </c>
      <c r="R69" s="197"/>
    </row>
    <row r="70" spans="1:18" ht="61.5" hidden="1" customHeight="1">
      <c r="A70" s="102">
        <v>60</v>
      </c>
      <c r="B70" s="102" t="s">
        <v>261</v>
      </c>
      <c r="C70" s="115" t="s">
        <v>262</v>
      </c>
      <c r="D70" s="114" t="s">
        <v>33</v>
      </c>
      <c r="E70" s="105">
        <v>42289</v>
      </c>
      <c r="F70" s="106" t="s">
        <v>263</v>
      </c>
      <c r="G70" s="107" t="s">
        <v>246</v>
      </c>
      <c r="H70" s="104" t="s">
        <v>386</v>
      </c>
      <c r="I70" s="108">
        <v>42507</v>
      </c>
      <c r="J70" s="109"/>
      <c r="K70" s="110" t="s">
        <v>264</v>
      </c>
      <c r="L70" s="111"/>
      <c r="M70" s="110" t="s">
        <v>308</v>
      </c>
      <c r="O70" s="197">
        <v>60</v>
      </c>
      <c r="P70" s="197" t="s">
        <v>33</v>
      </c>
      <c r="Q70" s="197" t="s">
        <v>386</v>
      </c>
      <c r="R70" s="197">
        <v>42507</v>
      </c>
    </row>
    <row r="71" spans="1:18" ht="65.25" hidden="1" customHeight="1">
      <c r="A71" s="102">
        <v>61</v>
      </c>
      <c r="B71" s="102" t="s">
        <v>261</v>
      </c>
      <c r="C71" s="115" t="s">
        <v>266</v>
      </c>
      <c r="D71" s="114" t="s">
        <v>33</v>
      </c>
      <c r="E71" s="105">
        <v>42289</v>
      </c>
      <c r="F71" s="106" t="s">
        <v>263</v>
      </c>
      <c r="G71" s="107" t="s">
        <v>246</v>
      </c>
      <c r="H71" s="104" t="s">
        <v>386</v>
      </c>
      <c r="I71" s="108">
        <v>42507</v>
      </c>
      <c r="J71" s="109"/>
      <c r="K71" s="110" t="s">
        <v>264</v>
      </c>
      <c r="L71" s="111"/>
      <c r="M71" s="110" t="s">
        <v>308</v>
      </c>
      <c r="O71" s="197">
        <v>61</v>
      </c>
      <c r="P71" s="197" t="s">
        <v>33</v>
      </c>
      <c r="Q71" s="197" t="s">
        <v>386</v>
      </c>
      <c r="R71" s="197">
        <v>42507</v>
      </c>
    </row>
    <row r="72" spans="1:18" ht="71.25" customHeight="1">
      <c r="A72" s="61">
        <v>62</v>
      </c>
      <c r="B72" s="62" t="s">
        <v>261</v>
      </c>
      <c r="C72" s="63" t="s">
        <v>267</v>
      </c>
      <c r="D72" s="71" t="s">
        <v>47</v>
      </c>
      <c r="E72" s="64">
        <v>42289</v>
      </c>
      <c r="F72" s="65" t="s">
        <v>263</v>
      </c>
      <c r="G72" s="66" t="s">
        <v>246</v>
      </c>
      <c r="H72" s="67" t="s">
        <v>46</v>
      </c>
      <c r="I72" s="68"/>
      <c r="J72" s="68"/>
      <c r="K72" s="69" t="s">
        <v>264</v>
      </c>
      <c r="L72" s="70"/>
      <c r="M72" s="69" t="s">
        <v>308</v>
      </c>
      <c r="O72" s="197">
        <v>62</v>
      </c>
      <c r="P72" s="197" t="s">
        <v>47</v>
      </c>
      <c r="Q72" s="197" t="s">
        <v>46</v>
      </c>
      <c r="R72" s="197"/>
    </row>
    <row r="73" spans="1:18" ht="86.25" hidden="1" customHeight="1">
      <c r="A73" s="311">
        <v>63</v>
      </c>
      <c r="B73" s="311" t="s">
        <v>261</v>
      </c>
      <c r="C73" s="63" t="s">
        <v>268</v>
      </c>
      <c r="D73" s="319" t="s">
        <v>47</v>
      </c>
      <c r="E73" s="81">
        <v>42289</v>
      </c>
      <c r="F73" s="313" t="s">
        <v>263</v>
      </c>
      <c r="G73" s="82" t="s">
        <v>246</v>
      </c>
      <c r="H73" s="75" t="s">
        <v>46</v>
      </c>
      <c r="I73" s="314"/>
      <c r="J73" s="315"/>
      <c r="K73" s="316" t="s">
        <v>269</v>
      </c>
      <c r="L73" s="317"/>
      <c r="M73" s="316" t="s">
        <v>308</v>
      </c>
      <c r="N73" s="153">
        <v>1</v>
      </c>
      <c r="O73" s="197">
        <v>63</v>
      </c>
      <c r="P73" s="197" t="s">
        <v>47</v>
      </c>
      <c r="Q73" s="197" t="s">
        <v>46</v>
      </c>
      <c r="R73" s="197"/>
    </row>
    <row r="74" spans="1:18" ht="58.5" hidden="1" customHeight="1">
      <c r="A74" s="102">
        <v>64</v>
      </c>
      <c r="B74" s="102" t="s">
        <v>261</v>
      </c>
      <c r="C74" s="115" t="s">
        <v>270</v>
      </c>
      <c r="D74" s="114" t="s">
        <v>33</v>
      </c>
      <c r="E74" s="105">
        <v>42289</v>
      </c>
      <c r="F74" s="106" t="s">
        <v>263</v>
      </c>
      <c r="G74" s="107" t="s">
        <v>246</v>
      </c>
      <c r="H74" s="104" t="s">
        <v>386</v>
      </c>
      <c r="I74" s="109"/>
      <c r="J74" s="109"/>
      <c r="K74" s="110" t="s">
        <v>271</v>
      </c>
      <c r="L74" s="111"/>
      <c r="M74" s="110" t="s">
        <v>308</v>
      </c>
      <c r="O74" s="197">
        <v>64</v>
      </c>
      <c r="P74" s="197" t="s">
        <v>33</v>
      </c>
      <c r="Q74" s="197" t="s">
        <v>386</v>
      </c>
      <c r="R74" s="197"/>
    </row>
    <row r="75" spans="1:18" ht="77.25" hidden="1" customHeight="1">
      <c r="A75" s="61">
        <v>65</v>
      </c>
      <c r="B75" s="62" t="s">
        <v>261</v>
      </c>
      <c r="C75" s="63" t="s">
        <v>272</v>
      </c>
      <c r="D75" s="71" t="s">
        <v>47</v>
      </c>
      <c r="E75" s="64">
        <v>42289</v>
      </c>
      <c r="F75" s="65" t="s">
        <v>263</v>
      </c>
      <c r="G75" s="66" t="s">
        <v>246</v>
      </c>
      <c r="H75" s="67" t="s">
        <v>46</v>
      </c>
      <c r="I75" s="68"/>
      <c r="J75" s="68"/>
      <c r="K75" s="69" t="s">
        <v>273</v>
      </c>
      <c r="L75" s="70"/>
      <c r="M75" s="69" t="s">
        <v>308</v>
      </c>
      <c r="O75" s="197">
        <v>65</v>
      </c>
      <c r="P75" s="197" t="s">
        <v>47</v>
      </c>
      <c r="Q75" s="197" t="s">
        <v>46</v>
      </c>
      <c r="R75" s="197"/>
    </row>
    <row r="76" spans="1:18" ht="60" hidden="1" customHeight="1">
      <c r="A76" s="102">
        <v>66</v>
      </c>
      <c r="B76" s="102" t="s">
        <v>261</v>
      </c>
      <c r="C76" s="295" t="s">
        <v>274</v>
      </c>
      <c r="D76" s="114" t="s">
        <v>33</v>
      </c>
      <c r="E76" s="105">
        <v>42289</v>
      </c>
      <c r="F76" s="106" t="s">
        <v>263</v>
      </c>
      <c r="G76" s="107" t="s">
        <v>246</v>
      </c>
      <c r="H76" s="104" t="s">
        <v>386</v>
      </c>
      <c r="I76" s="108">
        <v>42861</v>
      </c>
      <c r="J76" s="109"/>
      <c r="K76" s="110" t="s">
        <v>275</v>
      </c>
      <c r="L76" s="111"/>
      <c r="M76" s="110" t="s">
        <v>308</v>
      </c>
      <c r="O76" s="197">
        <v>66</v>
      </c>
      <c r="P76" s="197" t="s">
        <v>33</v>
      </c>
      <c r="Q76" s="197" t="s">
        <v>386</v>
      </c>
      <c r="R76" s="197">
        <v>42861</v>
      </c>
    </row>
    <row r="77" spans="1:18" ht="45" hidden="1" customHeight="1">
      <c r="A77" s="102">
        <v>67</v>
      </c>
      <c r="B77" s="102" t="s">
        <v>261</v>
      </c>
      <c r="C77" s="296" t="s">
        <v>276</v>
      </c>
      <c r="D77" s="114" t="s">
        <v>33</v>
      </c>
      <c r="E77" s="105">
        <v>42289</v>
      </c>
      <c r="F77" s="106" t="s">
        <v>263</v>
      </c>
      <c r="G77" s="107" t="s">
        <v>246</v>
      </c>
      <c r="H77" s="104" t="s">
        <v>386</v>
      </c>
      <c r="I77" s="108">
        <v>42870</v>
      </c>
      <c r="J77" s="109"/>
      <c r="K77" s="110" t="s">
        <v>277</v>
      </c>
      <c r="L77" s="111"/>
      <c r="M77" s="110" t="s">
        <v>308</v>
      </c>
      <c r="O77" s="197">
        <v>67</v>
      </c>
      <c r="P77" s="197" t="s">
        <v>33</v>
      </c>
      <c r="Q77" s="197" t="s">
        <v>386</v>
      </c>
      <c r="R77" s="197">
        <v>42870</v>
      </c>
    </row>
    <row r="78" spans="1:18" ht="58.5" hidden="1" customHeight="1">
      <c r="A78" s="61">
        <v>68</v>
      </c>
      <c r="B78" s="62" t="s">
        <v>261</v>
      </c>
      <c r="C78" s="72" t="s">
        <v>299</v>
      </c>
      <c r="D78" s="71" t="s">
        <v>47</v>
      </c>
      <c r="E78" s="64">
        <v>42289</v>
      </c>
      <c r="F78" s="65" t="s">
        <v>263</v>
      </c>
      <c r="G78" s="66" t="s">
        <v>246</v>
      </c>
      <c r="H78" s="67" t="s">
        <v>46</v>
      </c>
      <c r="I78" s="73"/>
      <c r="J78" s="74"/>
      <c r="K78" s="69" t="s">
        <v>279</v>
      </c>
      <c r="L78" s="70"/>
      <c r="M78" s="69" t="s">
        <v>308</v>
      </c>
      <c r="O78" s="197">
        <v>68</v>
      </c>
      <c r="P78" s="197" t="s">
        <v>47</v>
      </c>
      <c r="Q78" s="197" t="s">
        <v>46</v>
      </c>
      <c r="R78" s="197"/>
    </row>
    <row r="79" spans="1:18" ht="63" hidden="1" customHeight="1">
      <c r="A79" s="61">
        <v>69</v>
      </c>
      <c r="B79" s="62" t="s">
        <v>261</v>
      </c>
      <c r="C79" s="72" t="s">
        <v>280</v>
      </c>
      <c r="D79" s="71" t="s">
        <v>47</v>
      </c>
      <c r="E79" s="64">
        <v>42289</v>
      </c>
      <c r="F79" s="65" t="s">
        <v>263</v>
      </c>
      <c r="G79" s="66" t="s">
        <v>246</v>
      </c>
      <c r="H79" s="67" t="s">
        <v>46</v>
      </c>
      <c r="I79" s="73"/>
      <c r="J79" s="74"/>
      <c r="K79" s="69" t="s">
        <v>281</v>
      </c>
      <c r="L79" s="70"/>
      <c r="M79" s="69" t="s">
        <v>308</v>
      </c>
      <c r="O79" s="197">
        <v>69</v>
      </c>
      <c r="P79" s="197" t="s">
        <v>47</v>
      </c>
      <c r="Q79" s="197" t="s">
        <v>46</v>
      </c>
      <c r="R79" s="197"/>
    </row>
    <row r="80" spans="1:18" ht="59.25" hidden="1" customHeight="1">
      <c r="A80" s="61">
        <v>70</v>
      </c>
      <c r="B80" s="62" t="s">
        <v>261</v>
      </c>
      <c r="C80" s="72" t="s">
        <v>282</v>
      </c>
      <c r="D80" s="67" t="s">
        <v>47</v>
      </c>
      <c r="E80" s="64">
        <v>42289</v>
      </c>
      <c r="F80" s="65" t="s">
        <v>263</v>
      </c>
      <c r="G80" s="66" t="s">
        <v>246</v>
      </c>
      <c r="H80" s="67" t="s">
        <v>46</v>
      </c>
      <c r="I80" s="73"/>
      <c r="J80" s="74"/>
      <c r="K80" s="69" t="s">
        <v>281</v>
      </c>
      <c r="L80" s="70"/>
      <c r="M80" s="69" t="s">
        <v>308</v>
      </c>
      <c r="O80" s="197">
        <v>70</v>
      </c>
      <c r="P80" s="197" t="s">
        <v>47</v>
      </c>
      <c r="Q80" s="197" t="s">
        <v>46</v>
      </c>
      <c r="R80" s="197"/>
    </row>
    <row r="81" spans="1:18" ht="87" hidden="1" customHeight="1">
      <c r="A81" s="102">
        <v>71</v>
      </c>
      <c r="B81" s="102" t="s">
        <v>261</v>
      </c>
      <c r="C81" s="115" t="s">
        <v>309</v>
      </c>
      <c r="D81" s="277" t="s">
        <v>33</v>
      </c>
      <c r="E81" s="105">
        <v>42290</v>
      </c>
      <c r="F81" s="106" t="s">
        <v>263</v>
      </c>
      <c r="G81" s="107" t="s">
        <v>246</v>
      </c>
      <c r="H81" s="104" t="s">
        <v>386</v>
      </c>
      <c r="I81" s="108">
        <v>42870</v>
      </c>
      <c r="J81" s="297"/>
      <c r="K81" s="110" t="s">
        <v>307</v>
      </c>
      <c r="L81" s="111"/>
      <c r="M81" s="110" t="s">
        <v>308</v>
      </c>
      <c r="O81" s="197">
        <v>71</v>
      </c>
      <c r="P81" s="197" t="s">
        <v>33</v>
      </c>
      <c r="Q81" s="197" t="s">
        <v>386</v>
      </c>
      <c r="R81" s="197">
        <v>42870</v>
      </c>
    </row>
    <row r="82" spans="1:18" ht="60.75" hidden="1" customHeight="1">
      <c r="A82" s="61">
        <v>72</v>
      </c>
      <c r="B82" s="62" t="s">
        <v>261</v>
      </c>
      <c r="C82" s="72" t="s">
        <v>283</v>
      </c>
      <c r="D82" s="75" t="s">
        <v>47</v>
      </c>
      <c r="E82" s="64">
        <v>42290</v>
      </c>
      <c r="F82" s="65" t="s">
        <v>263</v>
      </c>
      <c r="G82" s="66" t="s">
        <v>246</v>
      </c>
      <c r="H82" s="67" t="s">
        <v>46</v>
      </c>
      <c r="I82" s="73"/>
      <c r="J82" s="74"/>
      <c r="K82" s="69" t="s">
        <v>284</v>
      </c>
      <c r="L82" s="70"/>
      <c r="M82" s="69" t="s">
        <v>308</v>
      </c>
      <c r="O82" s="197">
        <v>72</v>
      </c>
      <c r="P82" s="197" t="s">
        <v>47</v>
      </c>
      <c r="Q82" s="197" t="s">
        <v>46</v>
      </c>
      <c r="R82" s="197"/>
    </row>
    <row r="83" spans="1:18" ht="60" hidden="1" customHeight="1">
      <c r="A83" s="61">
        <v>73</v>
      </c>
      <c r="B83" s="62" t="s">
        <v>261</v>
      </c>
      <c r="C83" s="72" t="s">
        <v>285</v>
      </c>
      <c r="D83" s="67" t="s">
        <v>47</v>
      </c>
      <c r="E83" s="64">
        <v>42290</v>
      </c>
      <c r="F83" s="65" t="s">
        <v>263</v>
      </c>
      <c r="G83" s="66" t="s">
        <v>246</v>
      </c>
      <c r="H83" s="67" t="s">
        <v>46</v>
      </c>
      <c r="I83" s="73"/>
      <c r="J83" s="74"/>
      <c r="K83" s="69" t="s">
        <v>284</v>
      </c>
      <c r="L83" s="70"/>
      <c r="M83" s="69" t="s">
        <v>308</v>
      </c>
      <c r="O83" s="197">
        <v>73</v>
      </c>
      <c r="P83" s="197" t="s">
        <v>47</v>
      </c>
      <c r="Q83" s="197" t="s">
        <v>46</v>
      </c>
      <c r="R83" s="197"/>
    </row>
    <row r="84" spans="1:18" ht="56.25" hidden="1" customHeight="1">
      <c r="A84" s="61">
        <v>74</v>
      </c>
      <c r="B84" s="62" t="s">
        <v>261</v>
      </c>
      <c r="C84" s="76" t="s">
        <v>286</v>
      </c>
      <c r="D84" s="67" t="s">
        <v>47</v>
      </c>
      <c r="E84" s="64">
        <v>42290</v>
      </c>
      <c r="F84" s="65" t="s">
        <v>263</v>
      </c>
      <c r="G84" s="66" t="s">
        <v>246</v>
      </c>
      <c r="H84" s="67" t="s">
        <v>46</v>
      </c>
      <c r="I84" s="68"/>
      <c r="J84" s="68"/>
      <c r="K84" s="69" t="s">
        <v>287</v>
      </c>
      <c r="L84" s="70"/>
      <c r="M84" s="69" t="s">
        <v>308</v>
      </c>
      <c r="O84" s="197">
        <v>74</v>
      </c>
      <c r="P84" s="197" t="s">
        <v>47</v>
      </c>
      <c r="Q84" s="197" t="s">
        <v>46</v>
      </c>
      <c r="R84" s="197"/>
    </row>
    <row r="85" spans="1:18" ht="87.75" customHeight="1">
      <c r="A85" s="61">
        <v>75</v>
      </c>
      <c r="B85" s="62" t="s">
        <v>261</v>
      </c>
      <c r="C85" s="76" t="s">
        <v>300</v>
      </c>
      <c r="D85" s="67" t="s">
        <v>47</v>
      </c>
      <c r="E85" s="64">
        <v>42290</v>
      </c>
      <c r="F85" s="65" t="s">
        <v>263</v>
      </c>
      <c r="G85" s="66" t="s">
        <v>246</v>
      </c>
      <c r="H85" s="67" t="s">
        <v>46</v>
      </c>
      <c r="I85" s="68"/>
      <c r="J85" s="68"/>
      <c r="K85" s="69" t="s">
        <v>289</v>
      </c>
      <c r="L85" s="70"/>
      <c r="M85" s="69" t="s">
        <v>308</v>
      </c>
      <c r="O85" s="197">
        <v>75</v>
      </c>
      <c r="P85" s="197" t="s">
        <v>47</v>
      </c>
      <c r="Q85" s="197" t="s">
        <v>46</v>
      </c>
      <c r="R85" s="197"/>
    </row>
    <row r="86" spans="1:18" ht="54.75" hidden="1" customHeight="1">
      <c r="A86" s="61">
        <v>76</v>
      </c>
      <c r="B86" s="62" t="s">
        <v>261</v>
      </c>
      <c r="C86" s="76" t="s">
        <v>290</v>
      </c>
      <c r="D86" s="75" t="s">
        <v>47</v>
      </c>
      <c r="E86" s="64">
        <v>42290</v>
      </c>
      <c r="F86" s="65" t="s">
        <v>263</v>
      </c>
      <c r="G86" s="66" t="s">
        <v>246</v>
      </c>
      <c r="H86" s="67" t="s">
        <v>46</v>
      </c>
      <c r="I86" s="68"/>
      <c r="J86" s="68"/>
      <c r="K86" s="69" t="s">
        <v>291</v>
      </c>
      <c r="L86" s="70"/>
      <c r="M86" s="69" t="s">
        <v>308</v>
      </c>
      <c r="O86" s="197">
        <v>76</v>
      </c>
      <c r="P86" s="197" t="s">
        <v>47</v>
      </c>
      <c r="Q86" s="197" t="s">
        <v>46</v>
      </c>
      <c r="R86" s="197"/>
    </row>
    <row r="87" spans="1:18" ht="57.75" hidden="1" customHeight="1">
      <c r="A87" s="61">
        <v>77</v>
      </c>
      <c r="B87" s="62" t="s">
        <v>261</v>
      </c>
      <c r="C87" s="76" t="s">
        <v>292</v>
      </c>
      <c r="D87" s="75" t="s">
        <v>47</v>
      </c>
      <c r="E87" s="64">
        <v>42290</v>
      </c>
      <c r="F87" s="65" t="s">
        <v>263</v>
      </c>
      <c r="G87" s="66" t="s">
        <v>246</v>
      </c>
      <c r="H87" s="67" t="s">
        <v>46</v>
      </c>
      <c r="I87" s="68"/>
      <c r="J87" s="68"/>
      <c r="K87" s="69" t="s">
        <v>293</v>
      </c>
      <c r="L87" s="70"/>
      <c r="M87" s="69" t="s">
        <v>308</v>
      </c>
      <c r="O87" s="197">
        <v>77</v>
      </c>
      <c r="P87" s="197" t="s">
        <v>47</v>
      </c>
      <c r="Q87" s="197" t="s">
        <v>46</v>
      </c>
      <c r="R87" s="197"/>
    </row>
    <row r="88" spans="1:18" ht="51" hidden="1" customHeight="1">
      <c r="A88" s="61">
        <v>78</v>
      </c>
      <c r="B88" s="62" t="s">
        <v>261</v>
      </c>
      <c r="C88" s="76" t="s">
        <v>301</v>
      </c>
      <c r="D88" s="75" t="s">
        <v>47</v>
      </c>
      <c r="E88" s="64">
        <v>42290</v>
      </c>
      <c r="F88" s="65" t="s">
        <v>263</v>
      </c>
      <c r="G88" s="66" t="s">
        <v>246</v>
      </c>
      <c r="H88" s="67" t="s">
        <v>46</v>
      </c>
      <c r="I88" s="68"/>
      <c r="J88" s="68"/>
      <c r="K88" s="69" t="s">
        <v>295</v>
      </c>
      <c r="L88" s="70"/>
      <c r="M88" s="69" t="s">
        <v>308</v>
      </c>
      <c r="O88" s="197">
        <v>78</v>
      </c>
      <c r="P88" s="197" t="s">
        <v>47</v>
      </c>
      <c r="Q88" s="197" t="s">
        <v>46</v>
      </c>
      <c r="R88" s="197"/>
    </row>
    <row r="89" spans="1:18" ht="101.25" customHeight="1">
      <c r="A89" s="61">
        <v>79</v>
      </c>
      <c r="B89" s="62" t="s">
        <v>261</v>
      </c>
      <c r="C89" s="76" t="s">
        <v>296</v>
      </c>
      <c r="D89" s="75" t="s">
        <v>47</v>
      </c>
      <c r="E89" s="64">
        <v>42290</v>
      </c>
      <c r="F89" s="65" t="s">
        <v>263</v>
      </c>
      <c r="G89" s="66" t="s">
        <v>246</v>
      </c>
      <c r="H89" s="67" t="s">
        <v>46</v>
      </c>
      <c r="I89" s="68"/>
      <c r="J89" s="68"/>
      <c r="K89" s="69" t="s">
        <v>297</v>
      </c>
      <c r="L89" s="70"/>
      <c r="M89" s="69" t="s">
        <v>308</v>
      </c>
      <c r="O89" s="197">
        <v>79</v>
      </c>
      <c r="P89" s="197" t="s">
        <v>47</v>
      </c>
      <c r="Q89" s="197" t="s">
        <v>46</v>
      </c>
      <c r="R89" s="197"/>
    </row>
    <row r="90" spans="1:18" ht="70.5" hidden="1" customHeight="1">
      <c r="A90" s="102">
        <v>80</v>
      </c>
      <c r="B90" s="102" t="s">
        <v>261</v>
      </c>
      <c r="C90" s="115" t="s">
        <v>310</v>
      </c>
      <c r="D90" s="114" t="s">
        <v>33</v>
      </c>
      <c r="E90" s="105">
        <v>42290</v>
      </c>
      <c r="F90" s="106" t="s">
        <v>263</v>
      </c>
      <c r="G90" s="107" t="s">
        <v>246</v>
      </c>
      <c r="H90" s="104" t="s">
        <v>386</v>
      </c>
      <c r="I90" s="276">
        <v>42534</v>
      </c>
      <c r="J90" s="109"/>
      <c r="K90" s="110" t="s">
        <v>311</v>
      </c>
      <c r="L90" s="111"/>
      <c r="M90" s="110" t="s">
        <v>312</v>
      </c>
      <c r="O90" s="197">
        <v>80</v>
      </c>
      <c r="P90" s="197" t="s">
        <v>33</v>
      </c>
      <c r="Q90" s="197" t="s">
        <v>386</v>
      </c>
      <c r="R90" s="197">
        <v>42534</v>
      </c>
    </row>
    <row r="91" spans="1:18" ht="54" hidden="1" customHeight="1">
      <c r="A91" s="102">
        <v>81</v>
      </c>
      <c r="B91" s="102" t="s">
        <v>261</v>
      </c>
      <c r="C91" s="115" t="s">
        <v>262</v>
      </c>
      <c r="D91" s="114" t="s">
        <v>33</v>
      </c>
      <c r="E91" s="105">
        <v>42290</v>
      </c>
      <c r="F91" s="106" t="s">
        <v>263</v>
      </c>
      <c r="G91" s="107" t="s">
        <v>246</v>
      </c>
      <c r="H91" s="104" t="s">
        <v>386</v>
      </c>
      <c r="I91" s="291">
        <v>42681</v>
      </c>
      <c r="J91" s="109"/>
      <c r="K91" s="110" t="s">
        <v>264</v>
      </c>
      <c r="L91" s="111"/>
      <c r="M91" s="110" t="s">
        <v>312</v>
      </c>
      <c r="O91" s="197">
        <v>81</v>
      </c>
      <c r="P91" s="197" t="s">
        <v>33</v>
      </c>
      <c r="Q91" s="197" t="s">
        <v>386</v>
      </c>
      <c r="R91" s="197">
        <v>42681</v>
      </c>
    </row>
    <row r="92" spans="1:18" ht="57.75" hidden="1" customHeight="1">
      <c r="A92" s="102">
        <v>82</v>
      </c>
      <c r="B92" s="102" t="s">
        <v>261</v>
      </c>
      <c r="C92" s="115" t="s">
        <v>266</v>
      </c>
      <c r="D92" s="114" t="s">
        <v>33</v>
      </c>
      <c r="E92" s="105">
        <v>42290</v>
      </c>
      <c r="F92" s="106" t="s">
        <v>263</v>
      </c>
      <c r="G92" s="107" t="s">
        <v>246</v>
      </c>
      <c r="H92" s="104" t="s">
        <v>386</v>
      </c>
      <c r="I92" s="291">
        <v>42681</v>
      </c>
      <c r="J92" s="109"/>
      <c r="K92" s="110" t="s">
        <v>264</v>
      </c>
      <c r="L92" s="111"/>
      <c r="M92" s="110" t="s">
        <v>312</v>
      </c>
      <c r="O92" s="197">
        <v>82</v>
      </c>
      <c r="P92" s="197" t="s">
        <v>33</v>
      </c>
      <c r="Q92" s="197" t="s">
        <v>386</v>
      </c>
      <c r="R92" s="197">
        <v>42681</v>
      </c>
    </row>
    <row r="93" spans="1:18" ht="66.75" customHeight="1">
      <c r="A93" s="61">
        <v>83</v>
      </c>
      <c r="B93" s="62" t="s">
        <v>261</v>
      </c>
      <c r="C93" s="63" t="s">
        <v>267</v>
      </c>
      <c r="D93" s="71" t="s">
        <v>47</v>
      </c>
      <c r="E93" s="64">
        <v>42290</v>
      </c>
      <c r="F93" s="65" t="s">
        <v>263</v>
      </c>
      <c r="G93" s="66" t="s">
        <v>246</v>
      </c>
      <c r="H93" s="67" t="s">
        <v>46</v>
      </c>
      <c r="I93" s="68"/>
      <c r="J93" s="68"/>
      <c r="K93" s="69" t="s">
        <v>264</v>
      </c>
      <c r="L93" s="70"/>
      <c r="M93" s="69" t="s">
        <v>312</v>
      </c>
      <c r="O93" s="197">
        <v>83</v>
      </c>
      <c r="P93" s="197" t="s">
        <v>47</v>
      </c>
      <c r="Q93" s="197" t="s">
        <v>46</v>
      </c>
      <c r="R93" s="197"/>
    </row>
    <row r="94" spans="1:18" ht="83.25" hidden="1" customHeight="1">
      <c r="A94" s="102">
        <v>84</v>
      </c>
      <c r="B94" s="102" t="s">
        <v>261</v>
      </c>
      <c r="C94" s="115" t="s">
        <v>268</v>
      </c>
      <c r="D94" s="114" t="s">
        <v>33</v>
      </c>
      <c r="E94" s="105">
        <v>42290</v>
      </c>
      <c r="F94" s="106" t="s">
        <v>263</v>
      </c>
      <c r="G94" s="107" t="s">
        <v>246</v>
      </c>
      <c r="H94" s="104" t="s">
        <v>386</v>
      </c>
      <c r="I94" s="291">
        <v>42681</v>
      </c>
      <c r="J94" s="109"/>
      <c r="K94" s="110" t="s">
        <v>269</v>
      </c>
      <c r="L94" s="111"/>
      <c r="M94" s="110" t="s">
        <v>312</v>
      </c>
      <c r="O94" s="197">
        <v>84</v>
      </c>
      <c r="P94" s="197" t="s">
        <v>33</v>
      </c>
      <c r="Q94" s="197" t="s">
        <v>386</v>
      </c>
      <c r="R94" s="197">
        <v>42681</v>
      </c>
    </row>
    <row r="95" spans="1:18" ht="54.75" hidden="1" customHeight="1">
      <c r="A95" s="102">
        <v>85</v>
      </c>
      <c r="B95" s="102" t="s">
        <v>261</v>
      </c>
      <c r="C95" s="115" t="s">
        <v>305</v>
      </c>
      <c r="D95" s="114" t="s">
        <v>33</v>
      </c>
      <c r="E95" s="105">
        <v>42290</v>
      </c>
      <c r="F95" s="106" t="s">
        <v>263</v>
      </c>
      <c r="G95" s="107" t="s">
        <v>246</v>
      </c>
      <c r="H95" s="104" t="s">
        <v>386</v>
      </c>
      <c r="I95" s="109"/>
      <c r="J95" s="109"/>
      <c r="K95" s="110" t="s">
        <v>271</v>
      </c>
      <c r="L95" s="111"/>
      <c r="M95" s="110" t="s">
        <v>312</v>
      </c>
      <c r="O95" s="197">
        <v>85</v>
      </c>
      <c r="P95" s="197" t="s">
        <v>33</v>
      </c>
      <c r="Q95" s="197" t="s">
        <v>386</v>
      </c>
      <c r="R95" s="197"/>
    </row>
    <row r="96" spans="1:18" ht="72.75" hidden="1" customHeight="1">
      <c r="A96" s="102">
        <v>86</v>
      </c>
      <c r="B96" s="102" t="s">
        <v>261</v>
      </c>
      <c r="C96" s="115" t="s">
        <v>272</v>
      </c>
      <c r="D96" s="113" t="s">
        <v>47</v>
      </c>
      <c r="E96" s="105">
        <v>42290</v>
      </c>
      <c r="F96" s="106" t="s">
        <v>263</v>
      </c>
      <c r="G96" s="107" t="s">
        <v>246</v>
      </c>
      <c r="H96" s="104" t="s">
        <v>386</v>
      </c>
      <c r="I96" s="291">
        <v>42681</v>
      </c>
      <c r="J96" s="109"/>
      <c r="K96" s="110" t="s">
        <v>273</v>
      </c>
      <c r="L96" s="111"/>
      <c r="M96" s="110" t="s">
        <v>312</v>
      </c>
      <c r="O96" s="197">
        <v>86</v>
      </c>
      <c r="P96" s="197" t="s">
        <v>47</v>
      </c>
      <c r="Q96" s="197" t="s">
        <v>386</v>
      </c>
      <c r="R96" s="197">
        <v>42681</v>
      </c>
    </row>
    <row r="97" spans="1:18" ht="59.25" hidden="1" customHeight="1">
      <c r="A97" s="102">
        <v>87</v>
      </c>
      <c r="B97" s="102" t="s">
        <v>261</v>
      </c>
      <c r="C97" s="295" t="s">
        <v>274</v>
      </c>
      <c r="D97" s="114" t="s">
        <v>33</v>
      </c>
      <c r="E97" s="105">
        <v>42290</v>
      </c>
      <c r="F97" s="106" t="s">
        <v>263</v>
      </c>
      <c r="G97" s="107" t="s">
        <v>246</v>
      </c>
      <c r="H97" s="104" t="s">
        <v>386</v>
      </c>
      <c r="I97" s="108">
        <v>42865</v>
      </c>
      <c r="J97" s="109"/>
      <c r="K97" s="110" t="s">
        <v>275</v>
      </c>
      <c r="L97" s="111"/>
      <c r="M97" s="110" t="s">
        <v>312</v>
      </c>
      <c r="O97" s="197">
        <v>87</v>
      </c>
      <c r="P97" s="197" t="s">
        <v>33</v>
      </c>
      <c r="Q97" s="197" t="s">
        <v>386</v>
      </c>
      <c r="R97" s="197">
        <v>42865</v>
      </c>
    </row>
    <row r="98" spans="1:18" ht="45" hidden="1" customHeight="1">
      <c r="A98" s="102">
        <v>88</v>
      </c>
      <c r="B98" s="102" t="s">
        <v>261</v>
      </c>
      <c r="C98" s="296" t="s">
        <v>313</v>
      </c>
      <c r="D98" s="114" t="s">
        <v>33</v>
      </c>
      <c r="E98" s="105">
        <v>42290</v>
      </c>
      <c r="F98" s="106" t="s">
        <v>263</v>
      </c>
      <c r="G98" s="107" t="s">
        <v>246</v>
      </c>
      <c r="H98" s="104" t="s">
        <v>386</v>
      </c>
      <c r="I98" s="108">
        <v>42870</v>
      </c>
      <c r="J98" s="109"/>
      <c r="K98" s="110" t="s">
        <v>277</v>
      </c>
      <c r="L98" s="111"/>
      <c r="M98" s="110" t="s">
        <v>312</v>
      </c>
      <c r="O98" s="197">
        <v>88</v>
      </c>
      <c r="P98" s="197" t="s">
        <v>33</v>
      </c>
      <c r="Q98" s="197" t="s">
        <v>386</v>
      </c>
      <c r="R98" s="197">
        <v>42870</v>
      </c>
    </row>
    <row r="99" spans="1:18" ht="57.75" hidden="1" customHeight="1">
      <c r="A99" s="61">
        <v>89</v>
      </c>
      <c r="B99" s="62" t="s">
        <v>261</v>
      </c>
      <c r="C99" s="72" t="s">
        <v>299</v>
      </c>
      <c r="D99" s="71" t="s">
        <v>47</v>
      </c>
      <c r="E99" s="64">
        <v>42290</v>
      </c>
      <c r="F99" s="65" t="s">
        <v>263</v>
      </c>
      <c r="G99" s="66" t="s">
        <v>246</v>
      </c>
      <c r="H99" s="67" t="s">
        <v>46</v>
      </c>
      <c r="I99" s="73"/>
      <c r="J99" s="74"/>
      <c r="K99" s="69" t="s">
        <v>279</v>
      </c>
      <c r="L99" s="70"/>
      <c r="M99" s="69" t="s">
        <v>312</v>
      </c>
      <c r="O99" s="197">
        <v>89</v>
      </c>
      <c r="P99" s="197" t="s">
        <v>47</v>
      </c>
      <c r="Q99" s="197" t="s">
        <v>46</v>
      </c>
      <c r="R99" s="197"/>
    </row>
    <row r="100" spans="1:18" ht="57" hidden="1" customHeight="1">
      <c r="A100" s="61">
        <v>90</v>
      </c>
      <c r="B100" s="62" t="s">
        <v>261</v>
      </c>
      <c r="C100" s="72" t="s">
        <v>280</v>
      </c>
      <c r="D100" s="71" t="s">
        <v>47</v>
      </c>
      <c r="E100" s="64">
        <v>42290</v>
      </c>
      <c r="F100" s="65" t="s">
        <v>263</v>
      </c>
      <c r="G100" s="66" t="s">
        <v>246</v>
      </c>
      <c r="H100" s="67" t="s">
        <v>46</v>
      </c>
      <c r="I100" s="73"/>
      <c r="J100" s="74"/>
      <c r="K100" s="69" t="s">
        <v>281</v>
      </c>
      <c r="L100" s="70"/>
      <c r="M100" s="69" t="s">
        <v>312</v>
      </c>
      <c r="O100" s="197">
        <v>90</v>
      </c>
      <c r="P100" s="197" t="s">
        <v>47</v>
      </c>
      <c r="Q100" s="197" t="s">
        <v>46</v>
      </c>
      <c r="R100" s="197"/>
    </row>
    <row r="101" spans="1:18" ht="56.25" hidden="1" customHeight="1">
      <c r="A101" s="61">
        <v>91</v>
      </c>
      <c r="B101" s="62" t="s">
        <v>261</v>
      </c>
      <c r="C101" s="72" t="s">
        <v>282</v>
      </c>
      <c r="D101" s="67" t="s">
        <v>47</v>
      </c>
      <c r="E101" s="64">
        <v>42290</v>
      </c>
      <c r="F101" s="65" t="s">
        <v>263</v>
      </c>
      <c r="G101" s="66" t="s">
        <v>246</v>
      </c>
      <c r="H101" s="67" t="s">
        <v>46</v>
      </c>
      <c r="I101" s="73"/>
      <c r="J101" s="74"/>
      <c r="K101" s="69" t="s">
        <v>281</v>
      </c>
      <c r="L101" s="70"/>
      <c r="M101" s="69" t="s">
        <v>312</v>
      </c>
      <c r="O101" s="197">
        <v>91</v>
      </c>
      <c r="P101" s="197" t="s">
        <v>47</v>
      </c>
      <c r="Q101" s="197" t="s">
        <v>46</v>
      </c>
      <c r="R101" s="197"/>
    </row>
    <row r="102" spans="1:18" ht="59.25" hidden="1" customHeight="1">
      <c r="A102" s="61">
        <v>92</v>
      </c>
      <c r="B102" s="62" t="s">
        <v>261</v>
      </c>
      <c r="C102" s="72" t="s">
        <v>283</v>
      </c>
      <c r="D102" s="75" t="s">
        <v>47</v>
      </c>
      <c r="E102" s="64">
        <v>42290</v>
      </c>
      <c r="F102" s="65" t="s">
        <v>263</v>
      </c>
      <c r="G102" s="66" t="s">
        <v>246</v>
      </c>
      <c r="H102" s="67" t="s">
        <v>46</v>
      </c>
      <c r="I102" s="73"/>
      <c r="J102" s="74"/>
      <c r="K102" s="69" t="s">
        <v>284</v>
      </c>
      <c r="L102" s="70"/>
      <c r="M102" s="69" t="s">
        <v>312</v>
      </c>
      <c r="O102" s="197">
        <v>92</v>
      </c>
      <c r="P102" s="197" t="s">
        <v>47</v>
      </c>
      <c r="Q102" s="197" t="s">
        <v>46</v>
      </c>
      <c r="R102" s="197"/>
    </row>
    <row r="103" spans="1:18" ht="62.25" hidden="1" customHeight="1">
      <c r="A103" s="61">
        <v>93</v>
      </c>
      <c r="B103" s="62" t="s">
        <v>261</v>
      </c>
      <c r="C103" s="72" t="s">
        <v>285</v>
      </c>
      <c r="D103" s="67" t="s">
        <v>47</v>
      </c>
      <c r="E103" s="64">
        <v>42290</v>
      </c>
      <c r="F103" s="65" t="s">
        <v>263</v>
      </c>
      <c r="G103" s="66" t="s">
        <v>246</v>
      </c>
      <c r="H103" s="67" t="s">
        <v>46</v>
      </c>
      <c r="I103" s="73"/>
      <c r="J103" s="74"/>
      <c r="K103" s="69" t="s">
        <v>284</v>
      </c>
      <c r="L103" s="70"/>
      <c r="M103" s="69" t="s">
        <v>312</v>
      </c>
      <c r="O103" s="197">
        <v>93</v>
      </c>
      <c r="P103" s="197" t="s">
        <v>47</v>
      </c>
      <c r="Q103" s="197" t="s">
        <v>46</v>
      </c>
      <c r="R103" s="197"/>
    </row>
    <row r="104" spans="1:18" ht="57.75" hidden="1" customHeight="1">
      <c r="A104" s="61">
        <v>94</v>
      </c>
      <c r="B104" s="62" t="s">
        <v>261</v>
      </c>
      <c r="C104" s="76" t="s">
        <v>286</v>
      </c>
      <c r="D104" s="67" t="s">
        <v>47</v>
      </c>
      <c r="E104" s="64">
        <v>42290</v>
      </c>
      <c r="F104" s="65" t="s">
        <v>263</v>
      </c>
      <c r="G104" s="66" t="s">
        <v>246</v>
      </c>
      <c r="H104" s="67" t="s">
        <v>46</v>
      </c>
      <c r="I104" s="68"/>
      <c r="J104" s="68"/>
      <c r="K104" s="69" t="s">
        <v>287</v>
      </c>
      <c r="L104" s="70"/>
      <c r="M104" s="69" t="s">
        <v>312</v>
      </c>
      <c r="O104" s="197">
        <v>94</v>
      </c>
      <c r="P104" s="197" t="s">
        <v>47</v>
      </c>
      <c r="Q104" s="197" t="s">
        <v>46</v>
      </c>
      <c r="R104" s="197"/>
    </row>
    <row r="105" spans="1:18" ht="81.75" customHeight="1">
      <c r="A105" s="61">
        <v>95</v>
      </c>
      <c r="B105" s="62" t="s">
        <v>261</v>
      </c>
      <c r="C105" s="76" t="s">
        <v>300</v>
      </c>
      <c r="D105" s="67" t="s">
        <v>47</v>
      </c>
      <c r="E105" s="64">
        <v>42290</v>
      </c>
      <c r="F105" s="65" t="s">
        <v>263</v>
      </c>
      <c r="G105" s="66" t="s">
        <v>246</v>
      </c>
      <c r="H105" s="67" t="s">
        <v>46</v>
      </c>
      <c r="I105" s="68"/>
      <c r="J105" s="68"/>
      <c r="K105" s="69" t="s">
        <v>289</v>
      </c>
      <c r="L105" s="70"/>
      <c r="M105" s="69" t="s">
        <v>312</v>
      </c>
      <c r="O105" s="197">
        <v>95</v>
      </c>
      <c r="P105" s="197" t="s">
        <v>47</v>
      </c>
      <c r="Q105" s="197" t="s">
        <v>46</v>
      </c>
      <c r="R105" s="197"/>
    </row>
    <row r="106" spans="1:18" ht="57.75" hidden="1" customHeight="1">
      <c r="A106" s="61">
        <v>96</v>
      </c>
      <c r="B106" s="62" t="s">
        <v>261</v>
      </c>
      <c r="C106" s="76" t="s">
        <v>290</v>
      </c>
      <c r="D106" s="75" t="s">
        <v>47</v>
      </c>
      <c r="E106" s="64">
        <v>42290</v>
      </c>
      <c r="F106" s="65" t="s">
        <v>263</v>
      </c>
      <c r="G106" s="66" t="s">
        <v>246</v>
      </c>
      <c r="H106" s="67" t="s">
        <v>46</v>
      </c>
      <c r="I106" s="68"/>
      <c r="J106" s="68"/>
      <c r="K106" s="69" t="s">
        <v>291</v>
      </c>
      <c r="L106" s="70"/>
      <c r="M106" s="69" t="s">
        <v>312</v>
      </c>
      <c r="O106" s="197">
        <v>96</v>
      </c>
      <c r="P106" s="197" t="s">
        <v>47</v>
      </c>
      <c r="Q106" s="197" t="s">
        <v>46</v>
      </c>
      <c r="R106" s="197"/>
    </row>
    <row r="107" spans="1:18" ht="60" hidden="1" customHeight="1">
      <c r="A107" s="61">
        <v>97</v>
      </c>
      <c r="B107" s="62" t="s">
        <v>261</v>
      </c>
      <c r="C107" s="76" t="s">
        <v>292</v>
      </c>
      <c r="D107" s="75" t="s">
        <v>47</v>
      </c>
      <c r="E107" s="64">
        <v>42290</v>
      </c>
      <c r="F107" s="65" t="s">
        <v>263</v>
      </c>
      <c r="G107" s="66" t="s">
        <v>246</v>
      </c>
      <c r="H107" s="67" t="s">
        <v>46</v>
      </c>
      <c r="I107" s="68"/>
      <c r="J107" s="68"/>
      <c r="K107" s="69" t="s">
        <v>293</v>
      </c>
      <c r="L107" s="70"/>
      <c r="M107" s="69" t="s">
        <v>312</v>
      </c>
      <c r="O107" s="197">
        <v>97</v>
      </c>
      <c r="P107" s="197" t="s">
        <v>47</v>
      </c>
      <c r="Q107" s="197" t="s">
        <v>46</v>
      </c>
      <c r="R107" s="197"/>
    </row>
    <row r="108" spans="1:18" ht="56.25" hidden="1" customHeight="1">
      <c r="A108" s="61">
        <v>98</v>
      </c>
      <c r="B108" s="62" t="s">
        <v>261</v>
      </c>
      <c r="C108" s="76" t="s">
        <v>301</v>
      </c>
      <c r="D108" s="75" t="s">
        <v>47</v>
      </c>
      <c r="E108" s="64">
        <v>42290</v>
      </c>
      <c r="F108" s="65" t="s">
        <v>263</v>
      </c>
      <c r="G108" s="66" t="s">
        <v>246</v>
      </c>
      <c r="H108" s="67" t="s">
        <v>46</v>
      </c>
      <c r="I108" s="68"/>
      <c r="J108" s="68"/>
      <c r="K108" s="69" t="s">
        <v>295</v>
      </c>
      <c r="L108" s="70"/>
      <c r="M108" s="69" t="s">
        <v>312</v>
      </c>
      <c r="O108" s="197">
        <v>98</v>
      </c>
      <c r="P108" s="197" t="s">
        <v>47</v>
      </c>
      <c r="Q108" s="197" t="s">
        <v>46</v>
      </c>
      <c r="R108" s="197"/>
    </row>
    <row r="109" spans="1:18" ht="103.5" customHeight="1">
      <c r="A109" s="61">
        <v>99</v>
      </c>
      <c r="B109" s="62" t="s">
        <v>261</v>
      </c>
      <c r="C109" s="76" t="s">
        <v>296</v>
      </c>
      <c r="D109" s="75" t="s">
        <v>47</v>
      </c>
      <c r="E109" s="64">
        <v>42290</v>
      </c>
      <c r="F109" s="65" t="s">
        <v>263</v>
      </c>
      <c r="G109" s="66" t="s">
        <v>246</v>
      </c>
      <c r="H109" s="67" t="s">
        <v>46</v>
      </c>
      <c r="I109" s="68"/>
      <c r="J109" s="68"/>
      <c r="K109" s="69" t="s">
        <v>297</v>
      </c>
      <c r="L109" s="70"/>
      <c r="M109" s="69" t="s">
        <v>312</v>
      </c>
      <c r="O109" s="197">
        <v>99</v>
      </c>
      <c r="P109" s="197" t="s">
        <v>47</v>
      </c>
      <c r="Q109" s="197" t="s">
        <v>46</v>
      </c>
      <c r="R109" s="197"/>
    </row>
    <row r="110" spans="1:18" ht="66" hidden="1" customHeight="1">
      <c r="A110" s="102">
        <v>100</v>
      </c>
      <c r="B110" s="102" t="s">
        <v>261</v>
      </c>
      <c r="C110" s="115" t="s">
        <v>262</v>
      </c>
      <c r="D110" s="114" t="s">
        <v>33</v>
      </c>
      <c r="E110" s="105">
        <v>42290</v>
      </c>
      <c r="F110" s="106" t="s">
        <v>263</v>
      </c>
      <c r="G110" s="107" t="s">
        <v>246</v>
      </c>
      <c r="H110" s="104" t="s">
        <v>386</v>
      </c>
      <c r="I110" s="108">
        <v>42861</v>
      </c>
      <c r="J110" s="109"/>
      <c r="K110" s="110" t="s">
        <v>264</v>
      </c>
      <c r="L110" s="111"/>
      <c r="M110" s="110" t="s">
        <v>314</v>
      </c>
      <c r="O110" s="197">
        <v>100</v>
      </c>
      <c r="P110" s="197" t="s">
        <v>33</v>
      </c>
      <c r="Q110" s="197" t="s">
        <v>386</v>
      </c>
      <c r="R110" s="197">
        <v>42861</v>
      </c>
    </row>
    <row r="111" spans="1:18" ht="51" hidden="1" customHeight="1">
      <c r="A111" s="102">
        <v>101</v>
      </c>
      <c r="B111" s="102" t="s">
        <v>261</v>
      </c>
      <c r="C111" s="115" t="s">
        <v>266</v>
      </c>
      <c r="D111" s="114" t="s">
        <v>33</v>
      </c>
      <c r="E111" s="105">
        <v>42291</v>
      </c>
      <c r="F111" s="106" t="s">
        <v>263</v>
      </c>
      <c r="G111" s="107" t="s">
        <v>246</v>
      </c>
      <c r="H111" s="104" t="s">
        <v>386</v>
      </c>
      <c r="I111" s="108">
        <v>42859</v>
      </c>
      <c r="J111" s="109"/>
      <c r="K111" s="110" t="s">
        <v>264</v>
      </c>
      <c r="L111" s="111"/>
      <c r="M111" s="110" t="s">
        <v>314</v>
      </c>
      <c r="O111" s="197">
        <v>101</v>
      </c>
      <c r="P111" s="197" t="s">
        <v>33</v>
      </c>
      <c r="Q111" s="197" t="s">
        <v>386</v>
      </c>
      <c r="R111" s="197">
        <v>42859</v>
      </c>
    </row>
    <row r="112" spans="1:18" ht="75" hidden="1" customHeight="1">
      <c r="A112" s="61">
        <v>102</v>
      </c>
      <c r="B112" s="62" t="s">
        <v>261</v>
      </c>
      <c r="C112" s="63" t="s">
        <v>267</v>
      </c>
      <c r="D112" s="71" t="s">
        <v>47</v>
      </c>
      <c r="E112" s="64">
        <v>42291</v>
      </c>
      <c r="F112" s="65" t="s">
        <v>263</v>
      </c>
      <c r="G112" s="66" t="s">
        <v>246</v>
      </c>
      <c r="H112" s="67" t="s">
        <v>46</v>
      </c>
      <c r="I112" s="68"/>
      <c r="J112" s="68"/>
      <c r="K112" s="69" t="s">
        <v>264</v>
      </c>
      <c r="L112" s="70"/>
      <c r="M112" s="69" t="s">
        <v>314</v>
      </c>
      <c r="O112" s="197">
        <v>102</v>
      </c>
      <c r="P112" s="197" t="s">
        <v>47</v>
      </c>
      <c r="Q112" s="197" t="s">
        <v>46</v>
      </c>
      <c r="R112" s="197"/>
    </row>
    <row r="113" spans="1:18" ht="86.25" hidden="1" customHeight="1">
      <c r="A113" s="102">
        <v>103</v>
      </c>
      <c r="B113" s="102" t="s">
        <v>261</v>
      </c>
      <c r="C113" s="115" t="s">
        <v>268</v>
      </c>
      <c r="D113" s="114" t="s">
        <v>33</v>
      </c>
      <c r="E113" s="105">
        <v>42291</v>
      </c>
      <c r="F113" s="106" t="s">
        <v>263</v>
      </c>
      <c r="G113" s="107" t="s">
        <v>246</v>
      </c>
      <c r="H113" s="104" t="s">
        <v>386</v>
      </c>
      <c r="I113" s="108">
        <v>42861</v>
      </c>
      <c r="J113" s="109"/>
      <c r="K113" s="110" t="s">
        <v>269</v>
      </c>
      <c r="L113" s="111"/>
      <c r="M113" s="110" t="s">
        <v>314</v>
      </c>
      <c r="O113" s="197">
        <v>103</v>
      </c>
      <c r="P113" s="197" t="s">
        <v>33</v>
      </c>
      <c r="Q113" s="197" t="s">
        <v>386</v>
      </c>
      <c r="R113" s="197">
        <v>42861</v>
      </c>
    </row>
    <row r="114" spans="1:18" ht="51.75" hidden="1" customHeight="1">
      <c r="A114" s="102">
        <v>104</v>
      </c>
      <c r="B114" s="102" t="s">
        <v>261</v>
      </c>
      <c r="C114" s="115" t="s">
        <v>305</v>
      </c>
      <c r="D114" s="114" t="s">
        <v>33</v>
      </c>
      <c r="E114" s="105">
        <v>42291</v>
      </c>
      <c r="F114" s="106" t="s">
        <v>263</v>
      </c>
      <c r="G114" s="107" t="s">
        <v>246</v>
      </c>
      <c r="H114" s="104" t="s">
        <v>386</v>
      </c>
      <c r="I114" s="109"/>
      <c r="J114" s="109"/>
      <c r="K114" s="110" t="s">
        <v>271</v>
      </c>
      <c r="L114" s="111"/>
      <c r="M114" s="110" t="s">
        <v>314</v>
      </c>
      <c r="O114" s="197">
        <v>104</v>
      </c>
      <c r="P114" s="197" t="s">
        <v>33</v>
      </c>
      <c r="Q114" s="197" t="s">
        <v>386</v>
      </c>
      <c r="R114" s="197"/>
    </row>
    <row r="115" spans="1:18" ht="87.75" hidden="1" customHeight="1">
      <c r="A115" s="61">
        <v>105</v>
      </c>
      <c r="B115" s="62" t="s">
        <v>261</v>
      </c>
      <c r="C115" s="63" t="s">
        <v>272</v>
      </c>
      <c r="D115" s="71" t="s">
        <v>47</v>
      </c>
      <c r="E115" s="64">
        <v>42291</v>
      </c>
      <c r="F115" s="65" t="s">
        <v>263</v>
      </c>
      <c r="G115" s="66" t="s">
        <v>246</v>
      </c>
      <c r="H115" s="67" t="s">
        <v>46</v>
      </c>
      <c r="I115" s="68"/>
      <c r="J115" s="68"/>
      <c r="K115" s="69" t="s">
        <v>273</v>
      </c>
      <c r="L115" s="70"/>
      <c r="M115" s="69" t="s">
        <v>314</v>
      </c>
      <c r="O115" s="197">
        <v>105</v>
      </c>
      <c r="P115" s="197" t="s">
        <v>47</v>
      </c>
      <c r="Q115" s="197" t="s">
        <v>46</v>
      </c>
      <c r="R115" s="197"/>
    </row>
    <row r="116" spans="1:18" ht="59.25" hidden="1" customHeight="1">
      <c r="A116" s="102">
        <v>106</v>
      </c>
      <c r="B116" s="102" t="s">
        <v>261</v>
      </c>
      <c r="C116" s="295" t="s">
        <v>274</v>
      </c>
      <c r="D116" s="114" t="s">
        <v>33</v>
      </c>
      <c r="E116" s="105">
        <v>42291</v>
      </c>
      <c r="F116" s="106" t="s">
        <v>263</v>
      </c>
      <c r="G116" s="107" t="s">
        <v>246</v>
      </c>
      <c r="H116" s="104" t="s">
        <v>386</v>
      </c>
      <c r="I116" s="108">
        <v>42861</v>
      </c>
      <c r="J116" s="109"/>
      <c r="K116" s="110" t="s">
        <v>275</v>
      </c>
      <c r="L116" s="111"/>
      <c r="M116" s="110" t="s">
        <v>314</v>
      </c>
      <c r="O116" s="197">
        <v>106</v>
      </c>
      <c r="P116" s="197" t="s">
        <v>33</v>
      </c>
      <c r="Q116" s="197" t="s">
        <v>386</v>
      </c>
      <c r="R116" s="197">
        <v>42861</v>
      </c>
    </row>
    <row r="117" spans="1:18" ht="45" hidden="1" customHeight="1">
      <c r="A117" s="311">
        <v>107</v>
      </c>
      <c r="B117" s="311" t="s">
        <v>261</v>
      </c>
      <c r="C117" s="318" t="s">
        <v>276</v>
      </c>
      <c r="D117" s="319" t="s">
        <v>47</v>
      </c>
      <c r="E117" s="81">
        <v>42291</v>
      </c>
      <c r="F117" s="313" t="s">
        <v>263</v>
      </c>
      <c r="G117" s="82" t="s">
        <v>246</v>
      </c>
      <c r="H117" s="104" t="s">
        <v>386</v>
      </c>
      <c r="I117" s="108">
        <v>42868</v>
      </c>
      <c r="J117" s="315"/>
      <c r="K117" s="316" t="s">
        <v>277</v>
      </c>
      <c r="L117" s="317"/>
      <c r="M117" s="316" t="s">
        <v>314</v>
      </c>
      <c r="N117" s="153">
        <v>1</v>
      </c>
      <c r="O117" s="197">
        <v>107</v>
      </c>
      <c r="P117" s="197" t="s">
        <v>47</v>
      </c>
      <c r="Q117" s="197" t="s">
        <v>386</v>
      </c>
      <c r="R117" s="197">
        <v>42868</v>
      </c>
    </row>
    <row r="118" spans="1:18" ht="54.75" hidden="1" customHeight="1">
      <c r="A118" s="61">
        <v>108</v>
      </c>
      <c r="B118" s="62" t="s">
        <v>261</v>
      </c>
      <c r="C118" s="72" t="s">
        <v>299</v>
      </c>
      <c r="D118" s="71" t="s">
        <v>47</v>
      </c>
      <c r="E118" s="64">
        <v>42291</v>
      </c>
      <c r="F118" s="65" t="s">
        <v>263</v>
      </c>
      <c r="G118" s="66" t="s">
        <v>246</v>
      </c>
      <c r="H118" s="67" t="s">
        <v>46</v>
      </c>
      <c r="I118" s="73"/>
      <c r="J118" s="74"/>
      <c r="K118" s="69" t="s">
        <v>279</v>
      </c>
      <c r="L118" s="70"/>
      <c r="M118" s="69" t="s">
        <v>314</v>
      </c>
      <c r="O118" s="197">
        <v>108</v>
      </c>
      <c r="P118" s="197" t="s">
        <v>47</v>
      </c>
      <c r="Q118" s="197" t="s">
        <v>46</v>
      </c>
      <c r="R118" s="197"/>
    </row>
    <row r="119" spans="1:18" ht="58.5" hidden="1" customHeight="1">
      <c r="A119" s="61">
        <v>109</v>
      </c>
      <c r="B119" s="62" t="s">
        <v>261</v>
      </c>
      <c r="C119" s="72" t="s">
        <v>280</v>
      </c>
      <c r="D119" s="71" t="s">
        <v>47</v>
      </c>
      <c r="E119" s="64">
        <v>42291</v>
      </c>
      <c r="F119" s="65" t="s">
        <v>263</v>
      </c>
      <c r="G119" s="66" t="s">
        <v>246</v>
      </c>
      <c r="H119" s="67" t="s">
        <v>46</v>
      </c>
      <c r="I119" s="73"/>
      <c r="J119" s="74"/>
      <c r="K119" s="69" t="s">
        <v>281</v>
      </c>
      <c r="L119" s="70"/>
      <c r="M119" s="69" t="s">
        <v>314</v>
      </c>
      <c r="O119" s="197">
        <v>109</v>
      </c>
      <c r="P119" s="197" t="s">
        <v>47</v>
      </c>
      <c r="Q119" s="197" t="s">
        <v>46</v>
      </c>
      <c r="R119" s="197"/>
    </row>
    <row r="120" spans="1:18" ht="62.25" hidden="1" customHeight="1">
      <c r="A120" s="61">
        <v>110</v>
      </c>
      <c r="B120" s="62" t="s">
        <v>261</v>
      </c>
      <c r="C120" s="72" t="s">
        <v>282</v>
      </c>
      <c r="D120" s="67" t="s">
        <v>47</v>
      </c>
      <c r="E120" s="64">
        <v>42291</v>
      </c>
      <c r="F120" s="65" t="s">
        <v>263</v>
      </c>
      <c r="G120" s="66" t="s">
        <v>246</v>
      </c>
      <c r="H120" s="67" t="s">
        <v>46</v>
      </c>
      <c r="I120" s="73"/>
      <c r="J120" s="74"/>
      <c r="K120" s="69" t="s">
        <v>281</v>
      </c>
      <c r="L120" s="70"/>
      <c r="M120" s="69" t="s">
        <v>314</v>
      </c>
      <c r="O120" s="197">
        <v>110</v>
      </c>
      <c r="P120" s="197" t="s">
        <v>47</v>
      </c>
      <c r="Q120" s="197" t="s">
        <v>46</v>
      </c>
      <c r="R120" s="197"/>
    </row>
    <row r="121" spans="1:18" ht="71.25" hidden="1" customHeight="1">
      <c r="A121" s="61">
        <v>111</v>
      </c>
      <c r="B121" s="62" t="s">
        <v>261</v>
      </c>
      <c r="C121" s="72" t="s">
        <v>315</v>
      </c>
      <c r="D121" s="67" t="s">
        <v>47</v>
      </c>
      <c r="E121" s="64">
        <v>42291</v>
      </c>
      <c r="F121" s="65" t="s">
        <v>263</v>
      </c>
      <c r="G121" s="66" t="s">
        <v>246</v>
      </c>
      <c r="H121" s="67" t="s">
        <v>46</v>
      </c>
      <c r="I121" s="73"/>
      <c r="J121" s="74"/>
      <c r="K121" s="69" t="s">
        <v>316</v>
      </c>
      <c r="L121" s="70"/>
      <c r="M121" s="69" t="s">
        <v>314</v>
      </c>
      <c r="O121" s="197">
        <v>111</v>
      </c>
      <c r="P121" s="197" t="s">
        <v>47</v>
      </c>
      <c r="Q121" s="197" t="s">
        <v>46</v>
      </c>
      <c r="R121" s="197"/>
    </row>
    <row r="122" spans="1:18" ht="58.5" hidden="1" customHeight="1">
      <c r="A122" s="61">
        <v>112</v>
      </c>
      <c r="B122" s="62" t="s">
        <v>261</v>
      </c>
      <c r="C122" s="72" t="s">
        <v>283</v>
      </c>
      <c r="D122" s="75" t="s">
        <v>47</v>
      </c>
      <c r="E122" s="64">
        <v>42291</v>
      </c>
      <c r="F122" s="65" t="s">
        <v>263</v>
      </c>
      <c r="G122" s="66" t="s">
        <v>246</v>
      </c>
      <c r="H122" s="67" t="s">
        <v>46</v>
      </c>
      <c r="I122" s="73"/>
      <c r="J122" s="74"/>
      <c r="K122" s="69" t="s">
        <v>284</v>
      </c>
      <c r="L122" s="70"/>
      <c r="M122" s="69" t="s">
        <v>314</v>
      </c>
      <c r="O122" s="197">
        <v>112</v>
      </c>
      <c r="P122" s="197" t="s">
        <v>47</v>
      </c>
      <c r="Q122" s="197" t="s">
        <v>46</v>
      </c>
      <c r="R122" s="197"/>
    </row>
    <row r="123" spans="1:18" ht="61.5" hidden="1" customHeight="1">
      <c r="A123" s="61">
        <v>113</v>
      </c>
      <c r="B123" s="62" t="s">
        <v>261</v>
      </c>
      <c r="C123" s="72" t="s">
        <v>285</v>
      </c>
      <c r="D123" s="67" t="s">
        <v>47</v>
      </c>
      <c r="E123" s="64">
        <v>42291</v>
      </c>
      <c r="F123" s="65" t="s">
        <v>263</v>
      </c>
      <c r="G123" s="66" t="s">
        <v>246</v>
      </c>
      <c r="H123" s="67" t="s">
        <v>46</v>
      </c>
      <c r="I123" s="73"/>
      <c r="J123" s="74"/>
      <c r="K123" s="69" t="s">
        <v>284</v>
      </c>
      <c r="L123" s="70"/>
      <c r="M123" s="69" t="s">
        <v>314</v>
      </c>
      <c r="O123" s="197">
        <v>113</v>
      </c>
      <c r="P123" s="197" t="s">
        <v>47</v>
      </c>
      <c r="Q123" s="197" t="s">
        <v>46</v>
      </c>
      <c r="R123" s="197"/>
    </row>
    <row r="124" spans="1:18" ht="51.75" hidden="1" customHeight="1">
      <c r="A124" s="102">
        <v>114</v>
      </c>
      <c r="B124" s="102" t="s">
        <v>261</v>
      </c>
      <c r="C124" s="103" t="s">
        <v>286</v>
      </c>
      <c r="D124" s="104" t="s">
        <v>47</v>
      </c>
      <c r="E124" s="105">
        <v>42291</v>
      </c>
      <c r="F124" s="106" t="s">
        <v>263</v>
      </c>
      <c r="G124" s="107" t="s">
        <v>246</v>
      </c>
      <c r="H124" s="104" t="s">
        <v>386</v>
      </c>
      <c r="I124" s="108">
        <v>42451</v>
      </c>
      <c r="J124" s="109"/>
      <c r="K124" s="110" t="s">
        <v>287</v>
      </c>
      <c r="L124" s="111"/>
      <c r="M124" s="110" t="s">
        <v>314</v>
      </c>
      <c r="O124" s="197">
        <v>114</v>
      </c>
      <c r="P124" s="197" t="s">
        <v>47</v>
      </c>
      <c r="Q124" s="197" t="s">
        <v>386</v>
      </c>
      <c r="R124" s="197">
        <v>42451</v>
      </c>
    </row>
    <row r="125" spans="1:18" ht="90" customHeight="1">
      <c r="A125" s="61">
        <v>115</v>
      </c>
      <c r="B125" s="62" t="s">
        <v>261</v>
      </c>
      <c r="C125" s="76" t="s">
        <v>300</v>
      </c>
      <c r="D125" s="67" t="s">
        <v>47</v>
      </c>
      <c r="E125" s="64">
        <v>42291</v>
      </c>
      <c r="F125" s="65" t="s">
        <v>263</v>
      </c>
      <c r="G125" s="66" t="s">
        <v>246</v>
      </c>
      <c r="H125" s="67" t="s">
        <v>46</v>
      </c>
      <c r="I125" s="68"/>
      <c r="J125" s="68"/>
      <c r="K125" s="69" t="s">
        <v>289</v>
      </c>
      <c r="L125" s="70"/>
      <c r="M125" s="69" t="s">
        <v>314</v>
      </c>
      <c r="O125" s="197">
        <v>115</v>
      </c>
      <c r="P125" s="197" t="s">
        <v>47</v>
      </c>
      <c r="Q125" s="197" t="s">
        <v>46</v>
      </c>
      <c r="R125" s="197"/>
    </row>
    <row r="126" spans="1:18" ht="55.5" hidden="1" customHeight="1">
      <c r="A126" s="61">
        <v>116</v>
      </c>
      <c r="B126" s="62" t="s">
        <v>261</v>
      </c>
      <c r="C126" s="76" t="s">
        <v>290</v>
      </c>
      <c r="D126" s="75" t="s">
        <v>47</v>
      </c>
      <c r="E126" s="64">
        <v>42291</v>
      </c>
      <c r="F126" s="65" t="s">
        <v>263</v>
      </c>
      <c r="G126" s="66" t="s">
        <v>246</v>
      </c>
      <c r="H126" s="67" t="s">
        <v>46</v>
      </c>
      <c r="I126" s="68"/>
      <c r="J126" s="68"/>
      <c r="K126" s="69" t="s">
        <v>291</v>
      </c>
      <c r="L126" s="70"/>
      <c r="M126" s="69" t="s">
        <v>314</v>
      </c>
      <c r="O126" s="197">
        <v>116</v>
      </c>
      <c r="P126" s="197" t="s">
        <v>47</v>
      </c>
      <c r="Q126" s="197" t="s">
        <v>46</v>
      </c>
      <c r="R126" s="197"/>
    </row>
    <row r="127" spans="1:18" ht="58.5" hidden="1" customHeight="1">
      <c r="A127" s="61">
        <v>117</v>
      </c>
      <c r="B127" s="62" t="s">
        <v>261</v>
      </c>
      <c r="C127" s="76" t="s">
        <v>292</v>
      </c>
      <c r="D127" s="75" t="s">
        <v>47</v>
      </c>
      <c r="E127" s="64">
        <v>42291</v>
      </c>
      <c r="F127" s="65" t="s">
        <v>263</v>
      </c>
      <c r="G127" s="66" t="s">
        <v>246</v>
      </c>
      <c r="H127" s="67" t="s">
        <v>46</v>
      </c>
      <c r="I127" s="68"/>
      <c r="J127" s="68"/>
      <c r="K127" s="69" t="s">
        <v>293</v>
      </c>
      <c r="L127" s="70"/>
      <c r="M127" s="69" t="s">
        <v>314</v>
      </c>
      <c r="O127" s="197">
        <v>117</v>
      </c>
      <c r="P127" s="197" t="s">
        <v>47</v>
      </c>
      <c r="Q127" s="197" t="s">
        <v>46</v>
      </c>
      <c r="R127" s="197"/>
    </row>
    <row r="128" spans="1:18" ht="47.25" hidden="1" customHeight="1">
      <c r="A128" s="61">
        <v>118</v>
      </c>
      <c r="B128" s="62" t="s">
        <v>261</v>
      </c>
      <c r="C128" s="76" t="s">
        <v>301</v>
      </c>
      <c r="D128" s="75" t="s">
        <v>47</v>
      </c>
      <c r="E128" s="64">
        <v>42291</v>
      </c>
      <c r="F128" s="65" t="s">
        <v>263</v>
      </c>
      <c r="G128" s="66" t="s">
        <v>246</v>
      </c>
      <c r="H128" s="67" t="s">
        <v>46</v>
      </c>
      <c r="I128" s="68"/>
      <c r="J128" s="68"/>
      <c r="K128" s="69" t="s">
        <v>295</v>
      </c>
      <c r="L128" s="70"/>
      <c r="M128" s="69" t="s">
        <v>314</v>
      </c>
      <c r="O128" s="197">
        <v>118</v>
      </c>
      <c r="P128" s="197" t="s">
        <v>47</v>
      </c>
      <c r="Q128" s="197" t="s">
        <v>46</v>
      </c>
      <c r="R128" s="197"/>
    </row>
    <row r="129" spans="1:18" ht="75">
      <c r="A129" s="61">
        <v>119</v>
      </c>
      <c r="B129" s="62" t="s">
        <v>261</v>
      </c>
      <c r="C129" s="76" t="s">
        <v>296</v>
      </c>
      <c r="D129" s="75" t="s">
        <v>47</v>
      </c>
      <c r="E129" s="64">
        <v>42291</v>
      </c>
      <c r="F129" s="65" t="s">
        <v>263</v>
      </c>
      <c r="G129" s="66" t="s">
        <v>246</v>
      </c>
      <c r="H129" s="67" t="s">
        <v>46</v>
      </c>
      <c r="I129" s="68"/>
      <c r="J129" s="68"/>
      <c r="K129" s="69" t="s">
        <v>297</v>
      </c>
      <c r="L129" s="70"/>
      <c r="M129" s="69" t="s">
        <v>314</v>
      </c>
      <c r="O129" s="197">
        <v>119</v>
      </c>
      <c r="P129" s="197" t="s">
        <v>47</v>
      </c>
      <c r="Q129" s="197" t="s">
        <v>46</v>
      </c>
      <c r="R129" s="197"/>
    </row>
    <row r="130" spans="1:18" ht="54" hidden="1" customHeight="1">
      <c r="A130" s="102">
        <v>120</v>
      </c>
      <c r="B130" s="102" t="s">
        <v>261</v>
      </c>
      <c r="C130" s="115" t="s">
        <v>262</v>
      </c>
      <c r="D130" s="114" t="s">
        <v>33</v>
      </c>
      <c r="E130" s="105">
        <v>42291</v>
      </c>
      <c r="F130" s="106" t="s">
        <v>263</v>
      </c>
      <c r="G130" s="107" t="s">
        <v>246</v>
      </c>
      <c r="H130" s="104" t="s">
        <v>386</v>
      </c>
      <c r="I130" s="291">
        <v>42681</v>
      </c>
      <c r="J130" s="109"/>
      <c r="K130" s="110" t="s">
        <v>264</v>
      </c>
      <c r="L130" s="111"/>
      <c r="M130" s="110" t="s">
        <v>317</v>
      </c>
      <c r="O130" s="197">
        <v>120</v>
      </c>
      <c r="P130" s="197" t="s">
        <v>33</v>
      </c>
      <c r="Q130" s="197" t="s">
        <v>386</v>
      </c>
      <c r="R130" s="197">
        <v>42681</v>
      </c>
    </row>
    <row r="131" spans="1:18" ht="54.75" hidden="1" customHeight="1">
      <c r="A131" s="102">
        <v>121</v>
      </c>
      <c r="B131" s="102" t="s">
        <v>261</v>
      </c>
      <c r="C131" s="115" t="s">
        <v>266</v>
      </c>
      <c r="D131" s="114" t="s">
        <v>33</v>
      </c>
      <c r="E131" s="105">
        <v>42291</v>
      </c>
      <c r="F131" s="106" t="s">
        <v>263</v>
      </c>
      <c r="G131" s="107" t="s">
        <v>246</v>
      </c>
      <c r="H131" s="104" t="s">
        <v>386</v>
      </c>
      <c r="I131" s="291">
        <v>42681</v>
      </c>
      <c r="J131" s="109"/>
      <c r="K131" s="110" t="s">
        <v>264</v>
      </c>
      <c r="L131" s="111"/>
      <c r="M131" s="110" t="s">
        <v>317</v>
      </c>
      <c r="O131" s="197">
        <v>121</v>
      </c>
      <c r="P131" s="197" t="s">
        <v>33</v>
      </c>
      <c r="Q131" s="197" t="s">
        <v>386</v>
      </c>
      <c r="R131" s="197">
        <v>42681</v>
      </c>
    </row>
    <row r="132" spans="1:18" ht="71.25" hidden="1" customHeight="1">
      <c r="A132" s="61">
        <v>122</v>
      </c>
      <c r="B132" s="62" t="s">
        <v>261</v>
      </c>
      <c r="C132" s="63" t="s">
        <v>267</v>
      </c>
      <c r="D132" s="71" t="s">
        <v>47</v>
      </c>
      <c r="E132" s="64">
        <v>42291</v>
      </c>
      <c r="F132" s="65" t="s">
        <v>263</v>
      </c>
      <c r="G132" s="66" t="s">
        <v>246</v>
      </c>
      <c r="H132" s="67" t="s">
        <v>46</v>
      </c>
      <c r="I132" s="68"/>
      <c r="J132" s="68"/>
      <c r="K132" s="69" t="s">
        <v>264</v>
      </c>
      <c r="L132" s="70"/>
      <c r="M132" s="69" t="s">
        <v>317</v>
      </c>
      <c r="O132" s="197">
        <v>122</v>
      </c>
      <c r="P132" s="197" t="s">
        <v>47</v>
      </c>
      <c r="Q132" s="197" t="s">
        <v>46</v>
      </c>
      <c r="R132" s="197"/>
    </row>
    <row r="133" spans="1:18" ht="84.75" hidden="1" customHeight="1">
      <c r="A133" s="102">
        <v>123</v>
      </c>
      <c r="B133" s="102" t="s">
        <v>261</v>
      </c>
      <c r="C133" s="115" t="s">
        <v>268</v>
      </c>
      <c r="D133" s="114" t="s">
        <v>33</v>
      </c>
      <c r="E133" s="105">
        <v>42291</v>
      </c>
      <c r="F133" s="106" t="s">
        <v>263</v>
      </c>
      <c r="G133" s="107" t="s">
        <v>246</v>
      </c>
      <c r="H133" s="104" t="s">
        <v>386</v>
      </c>
      <c r="I133" s="291">
        <v>42681</v>
      </c>
      <c r="J133" s="109"/>
      <c r="K133" s="110" t="s">
        <v>269</v>
      </c>
      <c r="L133" s="111"/>
      <c r="M133" s="110" t="s">
        <v>317</v>
      </c>
      <c r="O133" s="197">
        <v>123</v>
      </c>
      <c r="P133" s="197" t="s">
        <v>33</v>
      </c>
      <c r="Q133" s="197" t="s">
        <v>386</v>
      </c>
      <c r="R133" s="197">
        <v>42681</v>
      </c>
    </row>
    <row r="134" spans="1:18" ht="57" hidden="1" customHeight="1">
      <c r="A134" s="102">
        <v>124</v>
      </c>
      <c r="B134" s="102" t="s">
        <v>261</v>
      </c>
      <c r="C134" s="115" t="s">
        <v>270</v>
      </c>
      <c r="D134" s="114" t="s">
        <v>33</v>
      </c>
      <c r="E134" s="105">
        <v>42291</v>
      </c>
      <c r="F134" s="106" t="s">
        <v>263</v>
      </c>
      <c r="G134" s="107" t="s">
        <v>246</v>
      </c>
      <c r="H134" s="104" t="s">
        <v>386</v>
      </c>
      <c r="I134" s="109"/>
      <c r="J134" s="109"/>
      <c r="K134" s="110" t="s">
        <v>271</v>
      </c>
      <c r="L134" s="111"/>
      <c r="M134" s="110" t="s">
        <v>317</v>
      </c>
      <c r="O134" s="197">
        <v>124</v>
      </c>
      <c r="P134" s="197" t="s">
        <v>33</v>
      </c>
      <c r="Q134" s="197" t="s">
        <v>386</v>
      </c>
      <c r="R134" s="197"/>
    </row>
    <row r="135" spans="1:18" ht="69" hidden="1" customHeight="1">
      <c r="A135" s="102">
        <v>125</v>
      </c>
      <c r="B135" s="102" t="s">
        <v>261</v>
      </c>
      <c r="C135" s="115" t="s">
        <v>272</v>
      </c>
      <c r="D135" s="113" t="s">
        <v>47</v>
      </c>
      <c r="E135" s="105">
        <v>42291</v>
      </c>
      <c r="F135" s="106" t="s">
        <v>263</v>
      </c>
      <c r="G135" s="107" t="s">
        <v>246</v>
      </c>
      <c r="H135" s="104" t="s">
        <v>386</v>
      </c>
      <c r="I135" s="291">
        <v>42681</v>
      </c>
      <c r="J135" s="109"/>
      <c r="K135" s="110" t="s">
        <v>273</v>
      </c>
      <c r="L135" s="111"/>
      <c r="M135" s="110" t="s">
        <v>317</v>
      </c>
      <c r="O135" s="197">
        <v>125</v>
      </c>
      <c r="P135" s="197" t="s">
        <v>47</v>
      </c>
      <c r="Q135" s="197" t="s">
        <v>386</v>
      </c>
      <c r="R135" s="197">
        <v>42681</v>
      </c>
    </row>
    <row r="136" spans="1:18" ht="57.75" hidden="1" customHeight="1">
      <c r="A136" s="102">
        <v>126</v>
      </c>
      <c r="B136" s="102" t="s">
        <v>261</v>
      </c>
      <c r="C136" s="295" t="s">
        <v>274</v>
      </c>
      <c r="D136" s="114" t="s">
        <v>33</v>
      </c>
      <c r="E136" s="105">
        <v>42291</v>
      </c>
      <c r="F136" s="106" t="s">
        <v>263</v>
      </c>
      <c r="G136" s="107" t="s">
        <v>246</v>
      </c>
      <c r="H136" s="104" t="s">
        <v>386</v>
      </c>
      <c r="I136" s="108">
        <v>42861</v>
      </c>
      <c r="J136" s="109"/>
      <c r="K136" s="110" t="s">
        <v>275</v>
      </c>
      <c r="L136" s="111"/>
      <c r="M136" s="110" t="s">
        <v>317</v>
      </c>
      <c r="O136" s="197">
        <v>126</v>
      </c>
      <c r="P136" s="197" t="s">
        <v>33</v>
      </c>
      <c r="Q136" s="197" t="s">
        <v>386</v>
      </c>
      <c r="R136" s="197">
        <v>42861</v>
      </c>
    </row>
    <row r="137" spans="1:18" ht="50.25" hidden="1" customHeight="1">
      <c r="A137" s="102">
        <v>127</v>
      </c>
      <c r="B137" s="102" t="s">
        <v>261</v>
      </c>
      <c r="C137" s="296" t="s">
        <v>276</v>
      </c>
      <c r="D137" s="114" t="s">
        <v>33</v>
      </c>
      <c r="E137" s="105">
        <v>42291</v>
      </c>
      <c r="F137" s="106" t="s">
        <v>263</v>
      </c>
      <c r="G137" s="107" t="s">
        <v>246</v>
      </c>
      <c r="H137" s="104" t="s">
        <v>386</v>
      </c>
      <c r="I137" s="108">
        <v>42861</v>
      </c>
      <c r="J137" s="109"/>
      <c r="K137" s="110" t="s">
        <v>277</v>
      </c>
      <c r="L137" s="111"/>
      <c r="M137" s="110" t="s">
        <v>317</v>
      </c>
      <c r="O137" s="197">
        <v>127</v>
      </c>
      <c r="P137" s="197" t="s">
        <v>33</v>
      </c>
      <c r="Q137" s="197" t="s">
        <v>386</v>
      </c>
      <c r="R137" s="197">
        <v>42861</v>
      </c>
    </row>
    <row r="138" spans="1:18" ht="57.75" hidden="1" customHeight="1">
      <c r="A138" s="61">
        <v>128</v>
      </c>
      <c r="B138" s="62" t="s">
        <v>261</v>
      </c>
      <c r="C138" s="72" t="s">
        <v>299</v>
      </c>
      <c r="D138" s="71" t="s">
        <v>47</v>
      </c>
      <c r="E138" s="64">
        <v>42291</v>
      </c>
      <c r="F138" s="65" t="s">
        <v>263</v>
      </c>
      <c r="G138" s="66" t="s">
        <v>246</v>
      </c>
      <c r="H138" s="67" t="s">
        <v>46</v>
      </c>
      <c r="I138" s="73"/>
      <c r="J138" s="74"/>
      <c r="K138" s="69" t="s">
        <v>279</v>
      </c>
      <c r="L138" s="70"/>
      <c r="M138" s="69" t="s">
        <v>317</v>
      </c>
      <c r="O138" s="197">
        <v>128</v>
      </c>
      <c r="P138" s="197" t="s">
        <v>47</v>
      </c>
      <c r="Q138" s="197" t="s">
        <v>46</v>
      </c>
      <c r="R138" s="197"/>
    </row>
    <row r="139" spans="1:18" ht="56.25" hidden="1" customHeight="1">
      <c r="A139" s="61">
        <v>129</v>
      </c>
      <c r="B139" s="62" t="s">
        <v>261</v>
      </c>
      <c r="C139" s="72" t="s">
        <v>280</v>
      </c>
      <c r="D139" s="71" t="s">
        <v>47</v>
      </c>
      <c r="E139" s="64">
        <v>42291</v>
      </c>
      <c r="F139" s="65" t="s">
        <v>263</v>
      </c>
      <c r="G139" s="66" t="s">
        <v>246</v>
      </c>
      <c r="H139" s="67" t="s">
        <v>46</v>
      </c>
      <c r="I139" s="73"/>
      <c r="J139" s="74"/>
      <c r="K139" s="69" t="s">
        <v>281</v>
      </c>
      <c r="L139" s="70"/>
      <c r="M139" s="69" t="s">
        <v>317</v>
      </c>
      <c r="O139" s="197">
        <v>129</v>
      </c>
      <c r="P139" s="197" t="s">
        <v>47</v>
      </c>
      <c r="Q139" s="197" t="s">
        <v>46</v>
      </c>
      <c r="R139" s="197"/>
    </row>
    <row r="140" spans="1:18" ht="84.75" hidden="1" customHeight="1">
      <c r="A140" s="61">
        <v>130</v>
      </c>
      <c r="B140" s="62" t="s">
        <v>261</v>
      </c>
      <c r="C140" s="72" t="s">
        <v>282</v>
      </c>
      <c r="D140" s="67" t="s">
        <v>47</v>
      </c>
      <c r="E140" s="64">
        <v>42291</v>
      </c>
      <c r="F140" s="65" t="s">
        <v>263</v>
      </c>
      <c r="G140" s="66" t="s">
        <v>246</v>
      </c>
      <c r="H140" s="67" t="s">
        <v>46</v>
      </c>
      <c r="I140" s="73"/>
      <c r="J140" s="74"/>
      <c r="K140" s="69" t="s">
        <v>281</v>
      </c>
      <c r="L140" s="70"/>
      <c r="M140" s="69" t="s">
        <v>317</v>
      </c>
      <c r="O140" s="197">
        <v>130</v>
      </c>
      <c r="P140" s="197" t="s">
        <v>47</v>
      </c>
      <c r="Q140" s="197" t="s">
        <v>46</v>
      </c>
      <c r="R140" s="197"/>
    </row>
    <row r="141" spans="1:18" ht="60" hidden="1" customHeight="1">
      <c r="A141" s="61">
        <v>131</v>
      </c>
      <c r="B141" s="62" t="s">
        <v>261</v>
      </c>
      <c r="C141" s="72" t="s">
        <v>283</v>
      </c>
      <c r="D141" s="75" t="s">
        <v>47</v>
      </c>
      <c r="E141" s="64">
        <v>42291</v>
      </c>
      <c r="F141" s="65" t="s">
        <v>263</v>
      </c>
      <c r="G141" s="66" t="s">
        <v>246</v>
      </c>
      <c r="H141" s="67" t="s">
        <v>46</v>
      </c>
      <c r="I141" s="73"/>
      <c r="J141" s="74"/>
      <c r="K141" s="69" t="s">
        <v>284</v>
      </c>
      <c r="L141" s="70"/>
      <c r="M141" s="69" t="s">
        <v>317</v>
      </c>
      <c r="O141" s="197">
        <v>131</v>
      </c>
      <c r="P141" s="197" t="s">
        <v>47</v>
      </c>
      <c r="Q141" s="197" t="s">
        <v>46</v>
      </c>
      <c r="R141" s="197"/>
    </row>
    <row r="142" spans="1:18" ht="57" hidden="1" customHeight="1">
      <c r="A142" s="61">
        <v>132</v>
      </c>
      <c r="B142" s="62" t="s">
        <v>261</v>
      </c>
      <c r="C142" s="72" t="s">
        <v>285</v>
      </c>
      <c r="D142" s="67" t="s">
        <v>47</v>
      </c>
      <c r="E142" s="64">
        <v>42291</v>
      </c>
      <c r="F142" s="65" t="s">
        <v>263</v>
      </c>
      <c r="G142" s="66" t="s">
        <v>246</v>
      </c>
      <c r="H142" s="67" t="s">
        <v>46</v>
      </c>
      <c r="I142" s="73"/>
      <c r="J142" s="74"/>
      <c r="K142" s="69" t="s">
        <v>284</v>
      </c>
      <c r="L142" s="70"/>
      <c r="M142" s="69" t="s">
        <v>317</v>
      </c>
      <c r="O142" s="197">
        <v>132</v>
      </c>
      <c r="P142" s="197" t="s">
        <v>47</v>
      </c>
      <c r="Q142" s="197" t="s">
        <v>46</v>
      </c>
      <c r="R142" s="197"/>
    </row>
    <row r="143" spans="1:18" ht="60" hidden="1" customHeight="1">
      <c r="A143" s="61">
        <v>133</v>
      </c>
      <c r="B143" s="62" t="s">
        <v>261</v>
      </c>
      <c r="C143" s="76" t="s">
        <v>286</v>
      </c>
      <c r="D143" s="67" t="s">
        <v>47</v>
      </c>
      <c r="E143" s="64">
        <v>42291</v>
      </c>
      <c r="F143" s="65" t="s">
        <v>263</v>
      </c>
      <c r="G143" s="66" t="s">
        <v>246</v>
      </c>
      <c r="H143" s="67" t="s">
        <v>46</v>
      </c>
      <c r="I143" s="68"/>
      <c r="J143" s="68"/>
      <c r="K143" s="69" t="s">
        <v>287</v>
      </c>
      <c r="L143" s="70"/>
      <c r="M143" s="69" t="s">
        <v>317</v>
      </c>
      <c r="O143" s="197">
        <v>133</v>
      </c>
      <c r="P143" s="197" t="s">
        <v>47</v>
      </c>
      <c r="Q143" s="197" t="s">
        <v>46</v>
      </c>
      <c r="R143" s="197"/>
    </row>
    <row r="144" spans="1:18" ht="83.25" customHeight="1">
      <c r="A144" s="61">
        <v>134</v>
      </c>
      <c r="B144" s="62" t="s">
        <v>261</v>
      </c>
      <c r="C144" s="76" t="s">
        <v>300</v>
      </c>
      <c r="D144" s="67" t="s">
        <v>47</v>
      </c>
      <c r="E144" s="64">
        <v>42291</v>
      </c>
      <c r="F144" s="65" t="s">
        <v>263</v>
      </c>
      <c r="G144" s="66" t="s">
        <v>246</v>
      </c>
      <c r="H144" s="67" t="s">
        <v>46</v>
      </c>
      <c r="I144" s="68"/>
      <c r="J144" s="68"/>
      <c r="K144" s="69" t="s">
        <v>289</v>
      </c>
      <c r="L144" s="70"/>
      <c r="M144" s="69" t="s">
        <v>317</v>
      </c>
      <c r="O144" s="197">
        <v>134</v>
      </c>
      <c r="P144" s="197" t="s">
        <v>47</v>
      </c>
      <c r="Q144" s="197" t="s">
        <v>46</v>
      </c>
      <c r="R144" s="197"/>
    </row>
    <row r="145" spans="1:18" ht="61.5" hidden="1" customHeight="1">
      <c r="A145" s="61">
        <v>135</v>
      </c>
      <c r="B145" s="62" t="s">
        <v>261</v>
      </c>
      <c r="C145" s="76" t="s">
        <v>290</v>
      </c>
      <c r="D145" s="75" t="s">
        <v>47</v>
      </c>
      <c r="E145" s="64">
        <v>42291</v>
      </c>
      <c r="F145" s="65" t="s">
        <v>263</v>
      </c>
      <c r="G145" s="66" t="s">
        <v>246</v>
      </c>
      <c r="H145" s="67" t="s">
        <v>46</v>
      </c>
      <c r="I145" s="68"/>
      <c r="J145" s="68"/>
      <c r="K145" s="69" t="s">
        <v>291</v>
      </c>
      <c r="L145" s="70"/>
      <c r="M145" s="69" t="s">
        <v>317</v>
      </c>
      <c r="O145" s="197">
        <v>135</v>
      </c>
      <c r="P145" s="197" t="s">
        <v>47</v>
      </c>
      <c r="Q145" s="197" t="s">
        <v>46</v>
      </c>
      <c r="R145" s="197"/>
    </row>
    <row r="146" spans="1:18" ht="53.25" hidden="1" customHeight="1">
      <c r="A146" s="61">
        <v>136</v>
      </c>
      <c r="B146" s="62" t="s">
        <v>261</v>
      </c>
      <c r="C146" s="76" t="s">
        <v>292</v>
      </c>
      <c r="D146" s="75" t="s">
        <v>47</v>
      </c>
      <c r="E146" s="64">
        <v>42291</v>
      </c>
      <c r="F146" s="65" t="s">
        <v>263</v>
      </c>
      <c r="G146" s="66" t="s">
        <v>246</v>
      </c>
      <c r="H146" s="67" t="s">
        <v>46</v>
      </c>
      <c r="I146" s="68"/>
      <c r="J146" s="68"/>
      <c r="K146" s="69" t="s">
        <v>293</v>
      </c>
      <c r="L146" s="70"/>
      <c r="M146" s="69" t="s">
        <v>317</v>
      </c>
      <c r="O146" s="197">
        <v>136</v>
      </c>
      <c r="P146" s="197" t="s">
        <v>47</v>
      </c>
      <c r="Q146" s="197" t="s">
        <v>46</v>
      </c>
      <c r="R146" s="197"/>
    </row>
    <row r="147" spans="1:18" ht="48" hidden="1" customHeight="1">
      <c r="A147" s="61">
        <v>137</v>
      </c>
      <c r="B147" s="62" t="s">
        <v>261</v>
      </c>
      <c r="C147" s="76" t="s">
        <v>301</v>
      </c>
      <c r="D147" s="75" t="s">
        <v>47</v>
      </c>
      <c r="E147" s="64">
        <v>42291</v>
      </c>
      <c r="F147" s="65" t="s">
        <v>263</v>
      </c>
      <c r="G147" s="66" t="s">
        <v>246</v>
      </c>
      <c r="H147" s="67" t="s">
        <v>46</v>
      </c>
      <c r="I147" s="68"/>
      <c r="J147" s="68"/>
      <c r="K147" s="69" t="s">
        <v>295</v>
      </c>
      <c r="L147" s="70"/>
      <c r="M147" s="69" t="s">
        <v>317</v>
      </c>
      <c r="O147" s="197">
        <v>137</v>
      </c>
      <c r="P147" s="197" t="s">
        <v>47</v>
      </c>
      <c r="Q147" s="197" t="s">
        <v>46</v>
      </c>
      <c r="R147" s="197"/>
    </row>
    <row r="148" spans="1:18" ht="105.75" hidden="1" customHeight="1">
      <c r="A148" s="61">
        <v>138</v>
      </c>
      <c r="B148" s="62" t="s">
        <v>261</v>
      </c>
      <c r="C148" s="76" t="s">
        <v>296</v>
      </c>
      <c r="D148" s="75" t="s">
        <v>47</v>
      </c>
      <c r="E148" s="64">
        <v>42291</v>
      </c>
      <c r="F148" s="65" t="s">
        <v>263</v>
      </c>
      <c r="G148" s="66" t="s">
        <v>246</v>
      </c>
      <c r="H148" s="67" t="s">
        <v>46</v>
      </c>
      <c r="I148" s="68"/>
      <c r="J148" s="68"/>
      <c r="K148" s="69" t="s">
        <v>297</v>
      </c>
      <c r="L148" s="70"/>
      <c r="M148" s="69" t="s">
        <v>317</v>
      </c>
      <c r="O148" s="197">
        <v>138</v>
      </c>
      <c r="P148" s="197" t="s">
        <v>47</v>
      </c>
      <c r="Q148" s="197" t="s">
        <v>46</v>
      </c>
      <c r="R148" s="197"/>
    </row>
    <row r="149" spans="1:18" ht="69" hidden="1" customHeight="1">
      <c r="A149" s="102">
        <v>139</v>
      </c>
      <c r="B149" s="102" t="s">
        <v>261</v>
      </c>
      <c r="C149" s="117" t="s">
        <v>318</v>
      </c>
      <c r="D149" s="277" t="s">
        <v>33</v>
      </c>
      <c r="E149" s="105">
        <v>42291</v>
      </c>
      <c r="F149" s="106" t="s">
        <v>263</v>
      </c>
      <c r="G149" s="107" t="s">
        <v>246</v>
      </c>
      <c r="H149" s="104" t="s">
        <v>386</v>
      </c>
      <c r="I149" s="276">
        <v>42534</v>
      </c>
      <c r="J149" s="109"/>
      <c r="K149" s="278" t="s">
        <v>319</v>
      </c>
      <c r="L149" s="111"/>
      <c r="M149" s="110" t="s">
        <v>320</v>
      </c>
      <c r="O149" s="197">
        <v>139</v>
      </c>
      <c r="P149" s="197" t="s">
        <v>33</v>
      </c>
      <c r="Q149" s="197" t="s">
        <v>386</v>
      </c>
      <c r="R149" s="197">
        <v>42534</v>
      </c>
    </row>
    <row r="150" spans="1:18" ht="63.75" hidden="1" customHeight="1">
      <c r="A150" s="102">
        <v>140</v>
      </c>
      <c r="B150" s="102" t="s">
        <v>261</v>
      </c>
      <c r="C150" s="115" t="s">
        <v>262</v>
      </c>
      <c r="D150" s="114" t="s">
        <v>33</v>
      </c>
      <c r="E150" s="105">
        <v>42291</v>
      </c>
      <c r="F150" s="106" t="s">
        <v>263</v>
      </c>
      <c r="G150" s="107" t="s">
        <v>246</v>
      </c>
      <c r="H150" s="104" t="s">
        <v>386</v>
      </c>
      <c r="I150" s="108">
        <v>42507</v>
      </c>
      <c r="J150" s="109"/>
      <c r="K150" s="110" t="s">
        <v>264</v>
      </c>
      <c r="L150" s="111"/>
      <c r="M150" s="110" t="s">
        <v>320</v>
      </c>
      <c r="O150" s="197">
        <v>140</v>
      </c>
      <c r="P150" s="197" t="s">
        <v>33</v>
      </c>
      <c r="Q150" s="197" t="s">
        <v>386</v>
      </c>
      <c r="R150" s="197">
        <v>42507</v>
      </c>
    </row>
    <row r="151" spans="1:18" ht="68.25" hidden="1" customHeight="1">
      <c r="A151" s="102">
        <v>141</v>
      </c>
      <c r="B151" s="102" t="s">
        <v>261</v>
      </c>
      <c r="C151" s="115" t="s">
        <v>266</v>
      </c>
      <c r="D151" s="114" t="s">
        <v>33</v>
      </c>
      <c r="E151" s="105">
        <v>42291</v>
      </c>
      <c r="F151" s="106" t="s">
        <v>263</v>
      </c>
      <c r="G151" s="107" t="s">
        <v>246</v>
      </c>
      <c r="H151" s="104" t="s">
        <v>386</v>
      </c>
      <c r="I151" s="108">
        <v>42507</v>
      </c>
      <c r="J151" s="109"/>
      <c r="K151" s="110" t="s">
        <v>264</v>
      </c>
      <c r="L151" s="111"/>
      <c r="M151" s="110" t="s">
        <v>320</v>
      </c>
      <c r="O151" s="197">
        <v>141</v>
      </c>
      <c r="P151" s="197" t="s">
        <v>33</v>
      </c>
      <c r="Q151" s="197" t="s">
        <v>386</v>
      </c>
      <c r="R151" s="197">
        <v>42507</v>
      </c>
    </row>
    <row r="152" spans="1:18" ht="61.5" hidden="1" customHeight="1">
      <c r="A152" s="61">
        <v>142</v>
      </c>
      <c r="B152" s="62" t="s">
        <v>261</v>
      </c>
      <c r="C152" s="63" t="s">
        <v>267</v>
      </c>
      <c r="D152" s="71" t="s">
        <v>47</v>
      </c>
      <c r="E152" s="64">
        <v>42291</v>
      </c>
      <c r="F152" s="65" t="s">
        <v>263</v>
      </c>
      <c r="G152" s="66" t="s">
        <v>246</v>
      </c>
      <c r="H152" s="67" t="s">
        <v>46</v>
      </c>
      <c r="I152" s="68"/>
      <c r="J152" s="68"/>
      <c r="K152" s="69" t="s">
        <v>264</v>
      </c>
      <c r="L152" s="70"/>
      <c r="M152" s="69" t="s">
        <v>320</v>
      </c>
      <c r="O152" s="197">
        <v>142</v>
      </c>
      <c r="P152" s="197" t="s">
        <v>47</v>
      </c>
      <c r="Q152" s="197" t="s">
        <v>46</v>
      </c>
      <c r="R152" s="197"/>
    </row>
    <row r="153" spans="1:18" ht="81.75" hidden="1" customHeight="1">
      <c r="A153" s="102">
        <v>143</v>
      </c>
      <c r="B153" s="102" t="s">
        <v>261</v>
      </c>
      <c r="C153" s="115" t="s">
        <v>268</v>
      </c>
      <c r="D153" s="114" t="s">
        <v>33</v>
      </c>
      <c r="E153" s="105">
        <v>42291</v>
      </c>
      <c r="F153" s="106" t="s">
        <v>263</v>
      </c>
      <c r="G153" s="107" t="s">
        <v>246</v>
      </c>
      <c r="H153" s="104" t="s">
        <v>386</v>
      </c>
      <c r="I153" s="108">
        <v>42865</v>
      </c>
      <c r="J153" s="109"/>
      <c r="K153" s="110" t="s">
        <v>269</v>
      </c>
      <c r="L153" s="111"/>
      <c r="M153" s="110" t="s">
        <v>320</v>
      </c>
      <c r="O153" s="197">
        <v>143</v>
      </c>
      <c r="P153" s="197" t="s">
        <v>33</v>
      </c>
      <c r="Q153" s="197" t="s">
        <v>386</v>
      </c>
      <c r="R153" s="197">
        <v>42865</v>
      </c>
    </row>
    <row r="154" spans="1:18" ht="45" hidden="1" customHeight="1">
      <c r="A154" s="102">
        <v>144</v>
      </c>
      <c r="B154" s="102" t="s">
        <v>261</v>
      </c>
      <c r="C154" s="115" t="s">
        <v>305</v>
      </c>
      <c r="D154" s="114" t="s">
        <v>33</v>
      </c>
      <c r="E154" s="105">
        <v>42291</v>
      </c>
      <c r="F154" s="106" t="s">
        <v>263</v>
      </c>
      <c r="G154" s="107" t="s">
        <v>246</v>
      </c>
      <c r="H154" s="104" t="s">
        <v>386</v>
      </c>
      <c r="I154" s="109"/>
      <c r="J154" s="109"/>
      <c r="K154" s="110" t="s">
        <v>271</v>
      </c>
      <c r="L154" s="111"/>
      <c r="M154" s="110" t="s">
        <v>320</v>
      </c>
      <c r="O154" s="197">
        <v>144</v>
      </c>
      <c r="P154" s="197" t="s">
        <v>33</v>
      </c>
      <c r="Q154" s="197" t="s">
        <v>386</v>
      </c>
      <c r="R154" s="197"/>
    </row>
    <row r="155" spans="1:18" ht="68.25" hidden="1" customHeight="1">
      <c r="A155" s="102">
        <v>145</v>
      </c>
      <c r="B155" s="102" t="s">
        <v>261</v>
      </c>
      <c r="C155" s="115" t="s">
        <v>272</v>
      </c>
      <c r="D155" s="113" t="s">
        <v>47</v>
      </c>
      <c r="E155" s="105">
        <v>42291</v>
      </c>
      <c r="F155" s="106" t="s">
        <v>263</v>
      </c>
      <c r="G155" s="107" t="s">
        <v>246</v>
      </c>
      <c r="H155" s="104" t="s">
        <v>386</v>
      </c>
      <c r="I155" s="108">
        <v>42507</v>
      </c>
      <c r="J155" s="109"/>
      <c r="K155" s="110" t="s">
        <v>273</v>
      </c>
      <c r="L155" s="111"/>
      <c r="M155" s="110" t="s">
        <v>320</v>
      </c>
      <c r="O155" s="197">
        <v>145</v>
      </c>
      <c r="P155" s="197" t="s">
        <v>47</v>
      </c>
      <c r="Q155" s="197" t="s">
        <v>386</v>
      </c>
      <c r="R155" s="197">
        <v>42507</v>
      </c>
    </row>
    <row r="156" spans="1:18" ht="62.25" hidden="1" customHeight="1">
      <c r="A156" s="102">
        <v>146</v>
      </c>
      <c r="B156" s="102" t="s">
        <v>261</v>
      </c>
      <c r="C156" s="295" t="s">
        <v>274</v>
      </c>
      <c r="D156" s="114" t="s">
        <v>33</v>
      </c>
      <c r="E156" s="105">
        <v>42291</v>
      </c>
      <c r="F156" s="106" t="s">
        <v>263</v>
      </c>
      <c r="G156" s="107" t="s">
        <v>246</v>
      </c>
      <c r="H156" s="104" t="s">
        <v>386</v>
      </c>
      <c r="I156" s="108">
        <v>42865</v>
      </c>
      <c r="J156" s="109"/>
      <c r="K156" s="110" t="s">
        <v>275</v>
      </c>
      <c r="L156" s="111"/>
      <c r="M156" s="110" t="s">
        <v>320</v>
      </c>
      <c r="O156" s="197">
        <v>146</v>
      </c>
      <c r="P156" s="197" t="s">
        <v>33</v>
      </c>
      <c r="Q156" s="197" t="s">
        <v>386</v>
      </c>
      <c r="R156" s="197">
        <v>42865</v>
      </c>
    </row>
    <row r="157" spans="1:18" ht="50.25" hidden="1" customHeight="1">
      <c r="A157" s="102">
        <v>147</v>
      </c>
      <c r="B157" s="102" t="s">
        <v>261</v>
      </c>
      <c r="C157" s="296" t="s">
        <v>313</v>
      </c>
      <c r="D157" s="114" t="s">
        <v>33</v>
      </c>
      <c r="E157" s="105">
        <v>42291</v>
      </c>
      <c r="F157" s="106" t="s">
        <v>263</v>
      </c>
      <c r="G157" s="107" t="s">
        <v>246</v>
      </c>
      <c r="H157" s="104" t="s">
        <v>386</v>
      </c>
      <c r="I157" s="108">
        <v>42870</v>
      </c>
      <c r="J157" s="109"/>
      <c r="K157" s="110" t="s">
        <v>277</v>
      </c>
      <c r="L157" s="111"/>
      <c r="M157" s="110" t="s">
        <v>320</v>
      </c>
      <c r="O157" s="197">
        <v>147</v>
      </c>
      <c r="P157" s="197" t="s">
        <v>33</v>
      </c>
      <c r="Q157" s="197" t="s">
        <v>386</v>
      </c>
      <c r="R157" s="197">
        <v>42870</v>
      </c>
    </row>
    <row r="158" spans="1:18" ht="60.75" hidden="1" customHeight="1">
      <c r="A158" s="61">
        <v>148</v>
      </c>
      <c r="B158" s="62" t="s">
        <v>261</v>
      </c>
      <c r="C158" s="72" t="s">
        <v>299</v>
      </c>
      <c r="D158" s="71" t="s">
        <v>47</v>
      </c>
      <c r="E158" s="64">
        <v>42291</v>
      </c>
      <c r="F158" s="65" t="s">
        <v>263</v>
      </c>
      <c r="G158" s="66" t="s">
        <v>246</v>
      </c>
      <c r="H158" s="67" t="s">
        <v>46</v>
      </c>
      <c r="I158" s="73"/>
      <c r="J158" s="74"/>
      <c r="K158" s="69" t="s">
        <v>279</v>
      </c>
      <c r="L158" s="70"/>
      <c r="M158" s="69" t="s">
        <v>320</v>
      </c>
      <c r="O158" s="197">
        <v>148</v>
      </c>
      <c r="P158" s="197" t="s">
        <v>47</v>
      </c>
      <c r="Q158" s="197" t="s">
        <v>46</v>
      </c>
      <c r="R158" s="197"/>
    </row>
    <row r="159" spans="1:18" ht="54" hidden="1" customHeight="1">
      <c r="A159" s="61">
        <v>149</v>
      </c>
      <c r="B159" s="62" t="s">
        <v>261</v>
      </c>
      <c r="C159" s="72" t="s">
        <v>280</v>
      </c>
      <c r="D159" s="71" t="s">
        <v>47</v>
      </c>
      <c r="E159" s="64">
        <v>42291</v>
      </c>
      <c r="F159" s="65" t="s">
        <v>263</v>
      </c>
      <c r="G159" s="66" t="s">
        <v>246</v>
      </c>
      <c r="H159" s="67" t="s">
        <v>46</v>
      </c>
      <c r="I159" s="73"/>
      <c r="J159" s="74"/>
      <c r="K159" s="69" t="s">
        <v>281</v>
      </c>
      <c r="L159" s="70"/>
      <c r="M159" s="69" t="s">
        <v>320</v>
      </c>
      <c r="O159" s="197">
        <v>149</v>
      </c>
      <c r="P159" s="197" t="s">
        <v>47</v>
      </c>
      <c r="Q159" s="197" t="s">
        <v>46</v>
      </c>
      <c r="R159" s="197"/>
    </row>
    <row r="160" spans="1:18" ht="47.25" hidden="1" customHeight="1">
      <c r="A160" s="61">
        <v>150</v>
      </c>
      <c r="B160" s="62" t="s">
        <v>261</v>
      </c>
      <c r="C160" s="72" t="s">
        <v>282</v>
      </c>
      <c r="D160" s="67" t="s">
        <v>47</v>
      </c>
      <c r="E160" s="64">
        <v>42291</v>
      </c>
      <c r="F160" s="65" t="s">
        <v>263</v>
      </c>
      <c r="G160" s="66" t="s">
        <v>246</v>
      </c>
      <c r="H160" s="67" t="s">
        <v>46</v>
      </c>
      <c r="I160" s="73"/>
      <c r="J160" s="74"/>
      <c r="K160" s="69" t="s">
        <v>281</v>
      </c>
      <c r="L160" s="70"/>
      <c r="M160" s="69" t="s">
        <v>320</v>
      </c>
      <c r="O160" s="197">
        <v>150</v>
      </c>
      <c r="P160" s="197" t="s">
        <v>47</v>
      </c>
      <c r="Q160" s="197" t="s">
        <v>46</v>
      </c>
      <c r="R160" s="197"/>
    </row>
    <row r="161" spans="1:18" ht="54.75" hidden="1" customHeight="1">
      <c r="A161" s="61">
        <v>151</v>
      </c>
      <c r="B161" s="62" t="s">
        <v>261</v>
      </c>
      <c r="C161" s="72" t="s">
        <v>283</v>
      </c>
      <c r="D161" s="75" t="s">
        <v>47</v>
      </c>
      <c r="E161" s="64">
        <v>42291</v>
      </c>
      <c r="F161" s="65" t="s">
        <v>263</v>
      </c>
      <c r="G161" s="66" t="s">
        <v>246</v>
      </c>
      <c r="H161" s="67" t="s">
        <v>46</v>
      </c>
      <c r="I161" s="73"/>
      <c r="J161" s="74"/>
      <c r="K161" s="69" t="s">
        <v>284</v>
      </c>
      <c r="L161" s="70"/>
      <c r="M161" s="69" t="s">
        <v>320</v>
      </c>
      <c r="O161" s="197">
        <v>151</v>
      </c>
      <c r="P161" s="197" t="s">
        <v>47</v>
      </c>
      <c r="Q161" s="197" t="s">
        <v>46</v>
      </c>
      <c r="R161" s="197"/>
    </row>
    <row r="162" spans="1:18" ht="48" hidden="1" customHeight="1">
      <c r="A162" s="61">
        <v>152</v>
      </c>
      <c r="B162" s="62" t="s">
        <v>261</v>
      </c>
      <c r="C162" s="72" t="s">
        <v>285</v>
      </c>
      <c r="D162" s="67" t="s">
        <v>47</v>
      </c>
      <c r="E162" s="64">
        <v>42291</v>
      </c>
      <c r="F162" s="65" t="s">
        <v>263</v>
      </c>
      <c r="G162" s="66" t="s">
        <v>246</v>
      </c>
      <c r="H162" s="67" t="s">
        <v>46</v>
      </c>
      <c r="I162" s="73"/>
      <c r="J162" s="74"/>
      <c r="K162" s="69" t="s">
        <v>284</v>
      </c>
      <c r="L162" s="70"/>
      <c r="M162" s="69" t="s">
        <v>320</v>
      </c>
      <c r="O162" s="197">
        <v>152</v>
      </c>
      <c r="P162" s="197" t="s">
        <v>47</v>
      </c>
      <c r="Q162" s="197" t="s">
        <v>46</v>
      </c>
      <c r="R162" s="197"/>
    </row>
    <row r="163" spans="1:18" ht="53.25" hidden="1" customHeight="1">
      <c r="A163" s="61">
        <v>153</v>
      </c>
      <c r="B163" s="62" t="s">
        <v>261</v>
      </c>
      <c r="C163" s="76" t="s">
        <v>286</v>
      </c>
      <c r="D163" s="67" t="s">
        <v>47</v>
      </c>
      <c r="E163" s="64">
        <v>42291</v>
      </c>
      <c r="F163" s="65" t="s">
        <v>263</v>
      </c>
      <c r="G163" s="66" t="s">
        <v>246</v>
      </c>
      <c r="H163" s="67" t="s">
        <v>46</v>
      </c>
      <c r="I163" s="68"/>
      <c r="J163" s="68"/>
      <c r="K163" s="69" t="s">
        <v>287</v>
      </c>
      <c r="L163" s="70"/>
      <c r="M163" s="69" t="s">
        <v>320</v>
      </c>
      <c r="O163" s="197">
        <v>153</v>
      </c>
      <c r="P163" s="197" t="s">
        <v>47</v>
      </c>
      <c r="Q163" s="197" t="s">
        <v>46</v>
      </c>
      <c r="R163" s="197"/>
    </row>
    <row r="164" spans="1:18" ht="80.25" customHeight="1">
      <c r="A164" s="61">
        <v>154</v>
      </c>
      <c r="B164" s="62" t="s">
        <v>261</v>
      </c>
      <c r="C164" s="76" t="s">
        <v>300</v>
      </c>
      <c r="D164" s="67" t="s">
        <v>47</v>
      </c>
      <c r="E164" s="64">
        <v>42291</v>
      </c>
      <c r="F164" s="65" t="s">
        <v>263</v>
      </c>
      <c r="G164" s="66" t="s">
        <v>246</v>
      </c>
      <c r="H164" s="67" t="s">
        <v>46</v>
      </c>
      <c r="I164" s="68"/>
      <c r="J164" s="68"/>
      <c r="K164" s="69" t="s">
        <v>289</v>
      </c>
      <c r="L164" s="70"/>
      <c r="M164" s="69" t="s">
        <v>320</v>
      </c>
      <c r="O164" s="197">
        <v>154</v>
      </c>
      <c r="P164" s="197" t="s">
        <v>47</v>
      </c>
      <c r="Q164" s="197" t="s">
        <v>46</v>
      </c>
      <c r="R164" s="197"/>
    </row>
    <row r="165" spans="1:18" ht="67.5" hidden="1" customHeight="1">
      <c r="A165" s="61">
        <v>155</v>
      </c>
      <c r="B165" s="62" t="s">
        <v>261</v>
      </c>
      <c r="C165" s="76" t="s">
        <v>290</v>
      </c>
      <c r="D165" s="75" t="s">
        <v>47</v>
      </c>
      <c r="E165" s="64">
        <v>42291</v>
      </c>
      <c r="F165" s="65" t="s">
        <v>263</v>
      </c>
      <c r="G165" s="66" t="s">
        <v>246</v>
      </c>
      <c r="H165" s="67" t="s">
        <v>46</v>
      </c>
      <c r="I165" s="68"/>
      <c r="J165" s="68"/>
      <c r="K165" s="69" t="s">
        <v>291</v>
      </c>
      <c r="L165" s="70"/>
      <c r="M165" s="69" t="s">
        <v>320</v>
      </c>
      <c r="O165" s="197">
        <v>155</v>
      </c>
      <c r="P165" s="197" t="s">
        <v>47</v>
      </c>
      <c r="Q165" s="197" t="s">
        <v>46</v>
      </c>
      <c r="R165" s="197"/>
    </row>
    <row r="166" spans="1:18" ht="51" hidden="1" customHeight="1">
      <c r="A166" s="61">
        <v>156</v>
      </c>
      <c r="B166" s="62" t="s">
        <v>261</v>
      </c>
      <c r="C166" s="76" t="s">
        <v>292</v>
      </c>
      <c r="D166" s="75" t="s">
        <v>47</v>
      </c>
      <c r="E166" s="64">
        <v>42291</v>
      </c>
      <c r="F166" s="65" t="s">
        <v>263</v>
      </c>
      <c r="G166" s="66" t="s">
        <v>246</v>
      </c>
      <c r="H166" s="67" t="s">
        <v>46</v>
      </c>
      <c r="I166" s="68"/>
      <c r="J166" s="68"/>
      <c r="K166" s="69" t="s">
        <v>293</v>
      </c>
      <c r="L166" s="70"/>
      <c r="M166" s="69" t="s">
        <v>320</v>
      </c>
      <c r="O166" s="197">
        <v>156</v>
      </c>
      <c r="P166" s="197" t="s">
        <v>47</v>
      </c>
      <c r="Q166" s="197" t="s">
        <v>46</v>
      </c>
      <c r="R166" s="197"/>
    </row>
    <row r="167" spans="1:18" ht="54.75" hidden="1" customHeight="1">
      <c r="A167" s="61">
        <v>157</v>
      </c>
      <c r="B167" s="62" t="s">
        <v>261</v>
      </c>
      <c r="C167" s="76" t="s">
        <v>301</v>
      </c>
      <c r="D167" s="75" t="s">
        <v>47</v>
      </c>
      <c r="E167" s="64">
        <v>42291</v>
      </c>
      <c r="F167" s="65" t="s">
        <v>263</v>
      </c>
      <c r="G167" s="66" t="s">
        <v>246</v>
      </c>
      <c r="H167" s="67" t="s">
        <v>46</v>
      </c>
      <c r="I167" s="68"/>
      <c r="J167" s="68"/>
      <c r="K167" s="69" t="s">
        <v>295</v>
      </c>
      <c r="L167" s="70"/>
      <c r="M167" s="69" t="s">
        <v>320</v>
      </c>
      <c r="O167" s="197">
        <v>157</v>
      </c>
      <c r="P167" s="197" t="s">
        <v>47</v>
      </c>
      <c r="Q167" s="197" t="s">
        <v>46</v>
      </c>
      <c r="R167" s="197"/>
    </row>
    <row r="168" spans="1:18" ht="95.25" hidden="1" customHeight="1">
      <c r="A168" s="61">
        <v>158</v>
      </c>
      <c r="B168" s="62" t="s">
        <v>261</v>
      </c>
      <c r="C168" s="76" t="s">
        <v>296</v>
      </c>
      <c r="D168" s="75" t="s">
        <v>47</v>
      </c>
      <c r="E168" s="64">
        <v>42291</v>
      </c>
      <c r="F168" s="65" t="s">
        <v>263</v>
      </c>
      <c r="G168" s="66" t="s">
        <v>246</v>
      </c>
      <c r="H168" s="67" t="s">
        <v>46</v>
      </c>
      <c r="I168" s="68"/>
      <c r="J168" s="68"/>
      <c r="K168" s="69" t="s">
        <v>297</v>
      </c>
      <c r="L168" s="70"/>
      <c r="M168" s="69" t="s">
        <v>320</v>
      </c>
      <c r="O168" s="197">
        <v>158</v>
      </c>
      <c r="P168" s="197" t="s">
        <v>47</v>
      </c>
      <c r="Q168" s="197" t="s">
        <v>46</v>
      </c>
      <c r="R168" s="197"/>
    </row>
    <row r="169" spans="1:18" ht="57.75" hidden="1" customHeight="1">
      <c r="A169" s="61">
        <v>159</v>
      </c>
      <c r="B169" s="62" t="s">
        <v>261</v>
      </c>
      <c r="C169" s="77" t="s">
        <v>321</v>
      </c>
      <c r="D169" s="75" t="s">
        <v>47</v>
      </c>
      <c r="E169" s="64">
        <v>42291</v>
      </c>
      <c r="F169" s="65" t="s">
        <v>263</v>
      </c>
      <c r="G169" s="66" t="s">
        <v>246</v>
      </c>
      <c r="H169" s="67" t="s">
        <v>46</v>
      </c>
      <c r="I169" s="68"/>
      <c r="J169" s="68"/>
      <c r="K169" s="69" t="s">
        <v>322</v>
      </c>
      <c r="L169" s="70"/>
      <c r="M169" s="69" t="s">
        <v>323</v>
      </c>
      <c r="O169" s="197">
        <v>159</v>
      </c>
      <c r="P169" s="197" t="s">
        <v>47</v>
      </c>
      <c r="Q169" s="197" t="s">
        <v>46</v>
      </c>
      <c r="R169" s="197"/>
    </row>
    <row r="170" spans="1:18" ht="54.75" hidden="1" customHeight="1">
      <c r="A170" s="102">
        <v>160</v>
      </c>
      <c r="B170" s="102" t="s">
        <v>261</v>
      </c>
      <c r="C170" s="115" t="s">
        <v>262</v>
      </c>
      <c r="D170" s="114" t="s">
        <v>33</v>
      </c>
      <c r="E170" s="105">
        <v>42291</v>
      </c>
      <c r="F170" s="106" t="s">
        <v>263</v>
      </c>
      <c r="G170" s="107" t="s">
        <v>246</v>
      </c>
      <c r="H170" s="104" t="s">
        <v>386</v>
      </c>
      <c r="I170" s="108">
        <v>42507</v>
      </c>
      <c r="J170" s="109"/>
      <c r="K170" s="110" t="s">
        <v>264</v>
      </c>
      <c r="L170" s="111"/>
      <c r="M170" s="110" t="s">
        <v>323</v>
      </c>
      <c r="O170" s="197">
        <v>160</v>
      </c>
      <c r="P170" s="197" t="s">
        <v>33</v>
      </c>
      <c r="Q170" s="197" t="s">
        <v>386</v>
      </c>
      <c r="R170" s="197">
        <v>42507</v>
      </c>
    </row>
    <row r="171" spans="1:18" ht="58.5" hidden="1" customHeight="1">
      <c r="A171" s="102">
        <v>161</v>
      </c>
      <c r="B171" s="102" t="s">
        <v>261</v>
      </c>
      <c r="C171" s="115" t="s">
        <v>266</v>
      </c>
      <c r="D171" s="114" t="s">
        <v>33</v>
      </c>
      <c r="E171" s="105">
        <v>42291</v>
      </c>
      <c r="F171" s="106" t="s">
        <v>263</v>
      </c>
      <c r="G171" s="107" t="s">
        <v>246</v>
      </c>
      <c r="H171" s="104" t="s">
        <v>386</v>
      </c>
      <c r="I171" s="108">
        <v>42507</v>
      </c>
      <c r="J171" s="109"/>
      <c r="K171" s="110" t="s">
        <v>264</v>
      </c>
      <c r="L171" s="111"/>
      <c r="M171" s="110" t="s">
        <v>323</v>
      </c>
      <c r="O171" s="197">
        <v>161</v>
      </c>
      <c r="P171" s="197" t="s">
        <v>33</v>
      </c>
      <c r="Q171" s="197" t="s">
        <v>386</v>
      </c>
      <c r="R171" s="197">
        <v>42507</v>
      </c>
    </row>
    <row r="172" spans="1:18" ht="75.75" hidden="1" customHeight="1">
      <c r="A172" s="61">
        <v>162</v>
      </c>
      <c r="B172" s="62" t="s">
        <v>261</v>
      </c>
      <c r="C172" s="63" t="s">
        <v>267</v>
      </c>
      <c r="D172" s="71" t="s">
        <v>47</v>
      </c>
      <c r="E172" s="64">
        <v>42291</v>
      </c>
      <c r="F172" s="65" t="s">
        <v>263</v>
      </c>
      <c r="G172" s="66" t="s">
        <v>246</v>
      </c>
      <c r="H172" s="67" t="s">
        <v>46</v>
      </c>
      <c r="I172" s="68"/>
      <c r="J172" s="68"/>
      <c r="K172" s="69" t="s">
        <v>264</v>
      </c>
      <c r="L172" s="70"/>
      <c r="M172" s="69" t="s">
        <v>323</v>
      </c>
      <c r="O172" s="197">
        <v>162</v>
      </c>
      <c r="P172" s="197" t="s">
        <v>47</v>
      </c>
      <c r="Q172" s="197" t="s">
        <v>46</v>
      </c>
      <c r="R172" s="197"/>
    </row>
    <row r="173" spans="1:18" ht="92.25" hidden="1" customHeight="1">
      <c r="A173" s="102">
        <v>163</v>
      </c>
      <c r="B173" s="102" t="s">
        <v>261</v>
      </c>
      <c r="C173" s="115" t="s">
        <v>324</v>
      </c>
      <c r="D173" s="114" t="s">
        <v>33</v>
      </c>
      <c r="E173" s="105">
        <v>42291</v>
      </c>
      <c r="F173" s="106" t="s">
        <v>263</v>
      </c>
      <c r="G173" s="107" t="s">
        <v>246</v>
      </c>
      <c r="H173" s="104" t="s">
        <v>386</v>
      </c>
      <c r="I173" s="108">
        <v>42865</v>
      </c>
      <c r="J173" s="109"/>
      <c r="K173" s="110" t="s">
        <v>269</v>
      </c>
      <c r="L173" s="111"/>
      <c r="M173" s="110" t="s">
        <v>323</v>
      </c>
      <c r="O173" s="197">
        <v>163</v>
      </c>
      <c r="P173" s="197" t="s">
        <v>33</v>
      </c>
      <c r="Q173" s="197" t="s">
        <v>386</v>
      </c>
      <c r="R173" s="197">
        <v>42865</v>
      </c>
    </row>
    <row r="174" spans="1:18" ht="54" hidden="1" customHeight="1">
      <c r="A174" s="102">
        <v>164</v>
      </c>
      <c r="B174" s="102" t="s">
        <v>261</v>
      </c>
      <c r="C174" s="115" t="s">
        <v>305</v>
      </c>
      <c r="D174" s="114" t="s">
        <v>33</v>
      </c>
      <c r="E174" s="105">
        <v>42291</v>
      </c>
      <c r="F174" s="106" t="s">
        <v>263</v>
      </c>
      <c r="G174" s="107" t="s">
        <v>246</v>
      </c>
      <c r="H174" s="104" t="s">
        <v>386</v>
      </c>
      <c r="I174" s="109"/>
      <c r="J174" s="109"/>
      <c r="K174" s="110" t="s">
        <v>271</v>
      </c>
      <c r="L174" s="111"/>
      <c r="M174" s="110" t="s">
        <v>323</v>
      </c>
      <c r="O174" s="197">
        <v>164</v>
      </c>
      <c r="P174" s="197" t="s">
        <v>33</v>
      </c>
      <c r="Q174" s="197" t="s">
        <v>386</v>
      </c>
      <c r="R174" s="197"/>
    </row>
    <row r="175" spans="1:18" ht="45" hidden="1">
      <c r="A175" s="61">
        <v>165</v>
      </c>
      <c r="B175" s="62" t="s">
        <v>261</v>
      </c>
      <c r="C175" s="63" t="s">
        <v>272</v>
      </c>
      <c r="D175" s="71" t="s">
        <v>47</v>
      </c>
      <c r="E175" s="64">
        <v>42291</v>
      </c>
      <c r="F175" s="65" t="s">
        <v>263</v>
      </c>
      <c r="G175" s="66" t="s">
        <v>246</v>
      </c>
      <c r="H175" s="67" t="s">
        <v>46</v>
      </c>
      <c r="I175" s="68"/>
      <c r="J175" s="68"/>
      <c r="K175" s="69" t="s">
        <v>273</v>
      </c>
      <c r="L175" s="70"/>
      <c r="M175" s="69" t="s">
        <v>323</v>
      </c>
      <c r="O175" s="197">
        <v>165</v>
      </c>
      <c r="P175" s="197" t="s">
        <v>47</v>
      </c>
      <c r="Q175" s="197" t="s">
        <v>46</v>
      </c>
      <c r="R175" s="197"/>
    </row>
    <row r="176" spans="1:18" ht="52.5" hidden="1" customHeight="1">
      <c r="A176" s="311">
        <v>166</v>
      </c>
      <c r="B176" s="311" t="s">
        <v>261</v>
      </c>
      <c r="C176" s="320" t="s">
        <v>274</v>
      </c>
      <c r="D176" s="319" t="s">
        <v>47</v>
      </c>
      <c r="E176" s="81">
        <v>42291</v>
      </c>
      <c r="F176" s="313" t="s">
        <v>263</v>
      </c>
      <c r="G176" s="82" t="s">
        <v>246</v>
      </c>
      <c r="H176" s="75" t="s">
        <v>46</v>
      </c>
      <c r="I176" s="315"/>
      <c r="J176" s="315"/>
      <c r="K176" s="316" t="s">
        <v>275</v>
      </c>
      <c r="L176" s="317"/>
      <c r="M176" s="316" t="s">
        <v>323</v>
      </c>
      <c r="N176" s="153">
        <v>1</v>
      </c>
      <c r="O176" s="197">
        <v>166</v>
      </c>
      <c r="P176" s="197" t="s">
        <v>47</v>
      </c>
      <c r="Q176" s="197" t="s">
        <v>46</v>
      </c>
      <c r="R176" s="197"/>
    </row>
    <row r="177" spans="1:18" ht="51.75" hidden="1" customHeight="1">
      <c r="A177" s="311">
        <v>167</v>
      </c>
      <c r="B177" s="311" t="s">
        <v>261</v>
      </c>
      <c r="C177" s="318" t="s">
        <v>313</v>
      </c>
      <c r="D177" s="319" t="s">
        <v>47</v>
      </c>
      <c r="E177" s="81">
        <v>42291</v>
      </c>
      <c r="F177" s="313" t="s">
        <v>263</v>
      </c>
      <c r="G177" s="82" t="s">
        <v>246</v>
      </c>
      <c r="H177" s="75" t="s">
        <v>46</v>
      </c>
      <c r="I177" s="315"/>
      <c r="J177" s="315"/>
      <c r="K177" s="316" t="s">
        <v>277</v>
      </c>
      <c r="L177" s="317"/>
      <c r="M177" s="316" t="s">
        <v>323</v>
      </c>
      <c r="N177" s="153">
        <v>1</v>
      </c>
      <c r="O177" s="197">
        <v>167</v>
      </c>
      <c r="P177" s="197" t="s">
        <v>47</v>
      </c>
      <c r="Q177" s="197" t="s">
        <v>46</v>
      </c>
      <c r="R177" s="197"/>
    </row>
    <row r="178" spans="1:18" ht="50.25" hidden="1" customHeight="1">
      <c r="A178" s="61">
        <v>168</v>
      </c>
      <c r="B178" s="62" t="s">
        <v>261</v>
      </c>
      <c r="C178" s="72" t="s">
        <v>299</v>
      </c>
      <c r="D178" s="71" t="s">
        <v>47</v>
      </c>
      <c r="E178" s="64">
        <v>42291</v>
      </c>
      <c r="F178" s="65" t="s">
        <v>263</v>
      </c>
      <c r="G178" s="66" t="s">
        <v>246</v>
      </c>
      <c r="H178" s="67" t="s">
        <v>46</v>
      </c>
      <c r="I178" s="73"/>
      <c r="J178" s="74"/>
      <c r="K178" s="69" t="s">
        <v>279</v>
      </c>
      <c r="L178" s="70"/>
      <c r="M178" s="69" t="s">
        <v>323</v>
      </c>
      <c r="O178" s="197">
        <v>168</v>
      </c>
      <c r="P178" s="197" t="s">
        <v>47</v>
      </c>
      <c r="Q178" s="197" t="s">
        <v>46</v>
      </c>
      <c r="R178" s="197"/>
    </row>
    <row r="179" spans="1:18" ht="56.25" hidden="1" customHeight="1">
      <c r="A179" s="61">
        <v>169</v>
      </c>
      <c r="B179" s="62" t="s">
        <v>261</v>
      </c>
      <c r="C179" s="72" t="s">
        <v>280</v>
      </c>
      <c r="D179" s="71" t="s">
        <v>47</v>
      </c>
      <c r="E179" s="64">
        <v>42291</v>
      </c>
      <c r="F179" s="65" t="s">
        <v>263</v>
      </c>
      <c r="G179" s="66" t="s">
        <v>246</v>
      </c>
      <c r="H179" s="67" t="s">
        <v>46</v>
      </c>
      <c r="I179" s="73"/>
      <c r="J179" s="74"/>
      <c r="K179" s="69" t="s">
        <v>281</v>
      </c>
      <c r="L179" s="70"/>
      <c r="M179" s="69" t="s">
        <v>323</v>
      </c>
      <c r="O179" s="197">
        <v>169</v>
      </c>
      <c r="P179" s="197" t="s">
        <v>47</v>
      </c>
      <c r="Q179" s="197" t="s">
        <v>46</v>
      </c>
      <c r="R179" s="197"/>
    </row>
    <row r="180" spans="1:18" ht="56.25" hidden="1" customHeight="1">
      <c r="A180" s="61">
        <v>170</v>
      </c>
      <c r="B180" s="62" t="s">
        <v>261</v>
      </c>
      <c r="C180" s="72" t="s">
        <v>282</v>
      </c>
      <c r="D180" s="67" t="s">
        <v>47</v>
      </c>
      <c r="E180" s="64">
        <v>42291</v>
      </c>
      <c r="F180" s="65" t="s">
        <v>263</v>
      </c>
      <c r="G180" s="66" t="s">
        <v>246</v>
      </c>
      <c r="H180" s="67" t="s">
        <v>46</v>
      </c>
      <c r="I180" s="73"/>
      <c r="J180" s="74"/>
      <c r="K180" s="69" t="s">
        <v>281</v>
      </c>
      <c r="L180" s="70"/>
      <c r="M180" s="69" t="s">
        <v>323</v>
      </c>
      <c r="O180" s="197">
        <v>170</v>
      </c>
      <c r="P180" s="197" t="s">
        <v>47</v>
      </c>
      <c r="Q180" s="197" t="s">
        <v>46</v>
      </c>
      <c r="R180" s="197"/>
    </row>
    <row r="181" spans="1:18" ht="57.75" hidden="1" customHeight="1">
      <c r="A181" s="61">
        <v>171</v>
      </c>
      <c r="B181" s="62" t="s">
        <v>261</v>
      </c>
      <c r="C181" s="72" t="s">
        <v>283</v>
      </c>
      <c r="D181" s="75" t="s">
        <v>47</v>
      </c>
      <c r="E181" s="64">
        <v>42291</v>
      </c>
      <c r="F181" s="65" t="s">
        <v>263</v>
      </c>
      <c r="G181" s="66" t="s">
        <v>246</v>
      </c>
      <c r="H181" s="67" t="s">
        <v>46</v>
      </c>
      <c r="I181" s="73"/>
      <c r="J181" s="74"/>
      <c r="K181" s="69" t="s">
        <v>284</v>
      </c>
      <c r="L181" s="70"/>
      <c r="M181" s="69" t="s">
        <v>323</v>
      </c>
      <c r="O181" s="197">
        <v>171</v>
      </c>
      <c r="P181" s="197" t="s">
        <v>47</v>
      </c>
      <c r="Q181" s="197" t="s">
        <v>46</v>
      </c>
      <c r="R181" s="197"/>
    </row>
    <row r="182" spans="1:18" ht="61.5" hidden="1" customHeight="1">
      <c r="A182" s="61">
        <v>172</v>
      </c>
      <c r="B182" s="62" t="s">
        <v>261</v>
      </c>
      <c r="C182" s="72" t="s">
        <v>285</v>
      </c>
      <c r="D182" s="67" t="s">
        <v>47</v>
      </c>
      <c r="E182" s="64">
        <v>42291</v>
      </c>
      <c r="F182" s="65" t="s">
        <v>263</v>
      </c>
      <c r="G182" s="66" t="s">
        <v>246</v>
      </c>
      <c r="H182" s="67" t="s">
        <v>46</v>
      </c>
      <c r="I182" s="73"/>
      <c r="J182" s="74"/>
      <c r="K182" s="69" t="s">
        <v>284</v>
      </c>
      <c r="L182" s="70"/>
      <c r="M182" s="69" t="s">
        <v>323</v>
      </c>
      <c r="O182" s="197">
        <v>172</v>
      </c>
      <c r="P182" s="197" t="s">
        <v>47</v>
      </c>
      <c r="Q182" s="197" t="s">
        <v>46</v>
      </c>
      <c r="R182" s="197"/>
    </row>
    <row r="183" spans="1:18" ht="51" hidden="1" customHeight="1">
      <c r="A183" s="61">
        <v>173</v>
      </c>
      <c r="B183" s="62" t="s">
        <v>261</v>
      </c>
      <c r="C183" s="76" t="s">
        <v>286</v>
      </c>
      <c r="D183" s="67" t="s">
        <v>47</v>
      </c>
      <c r="E183" s="64">
        <v>42291</v>
      </c>
      <c r="F183" s="65" t="s">
        <v>263</v>
      </c>
      <c r="G183" s="66" t="s">
        <v>246</v>
      </c>
      <c r="H183" s="67" t="s">
        <v>46</v>
      </c>
      <c r="I183" s="68"/>
      <c r="J183" s="68"/>
      <c r="K183" s="69" t="s">
        <v>287</v>
      </c>
      <c r="L183" s="70"/>
      <c r="M183" s="69" t="s">
        <v>323</v>
      </c>
      <c r="O183" s="197">
        <v>173</v>
      </c>
      <c r="P183" s="197" t="s">
        <v>47</v>
      </c>
      <c r="Q183" s="197" t="s">
        <v>46</v>
      </c>
      <c r="R183" s="197"/>
    </row>
    <row r="184" spans="1:18" ht="96" customHeight="1">
      <c r="A184" s="61">
        <v>174</v>
      </c>
      <c r="B184" s="62" t="s">
        <v>261</v>
      </c>
      <c r="C184" s="76" t="s">
        <v>300</v>
      </c>
      <c r="D184" s="67" t="s">
        <v>47</v>
      </c>
      <c r="E184" s="64">
        <v>42291</v>
      </c>
      <c r="F184" s="65" t="s">
        <v>263</v>
      </c>
      <c r="G184" s="66" t="s">
        <v>246</v>
      </c>
      <c r="H184" s="67" t="s">
        <v>46</v>
      </c>
      <c r="I184" s="68"/>
      <c r="J184" s="68"/>
      <c r="K184" s="69" t="s">
        <v>289</v>
      </c>
      <c r="L184" s="70"/>
      <c r="M184" s="69" t="s">
        <v>323</v>
      </c>
      <c r="O184" s="197">
        <v>174</v>
      </c>
      <c r="P184" s="197" t="s">
        <v>47</v>
      </c>
      <c r="Q184" s="197" t="s">
        <v>46</v>
      </c>
      <c r="R184" s="197"/>
    </row>
    <row r="185" spans="1:18" ht="56.25" hidden="1" customHeight="1">
      <c r="A185" s="61">
        <v>175</v>
      </c>
      <c r="B185" s="62" t="s">
        <v>261</v>
      </c>
      <c r="C185" s="76" t="s">
        <v>290</v>
      </c>
      <c r="D185" s="75" t="s">
        <v>47</v>
      </c>
      <c r="E185" s="64">
        <v>42291</v>
      </c>
      <c r="F185" s="65" t="s">
        <v>263</v>
      </c>
      <c r="G185" s="66" t="s">
        <v>246</v>
      </c>
      <c r="H185" s="67" t="s">
        <v>46</v>
      </c>
      <c r="I185" s="68"/>
      <c r="J185" s="68"/>
      <c r="K185" s="69" t="s">
        <v>291</v>
      </c>
      <c r="L185" s="70"/>
      <c r="M185" s="69" t="s">
        <v>323</v>
      </c>
      <c r="O185" s="197">
        <v>175</v>
      </c>
      <c r="P185" s="197" t="s">
        <v>47</v>
      </c>
      <c r="Q185" s="197" t="s">
        <v>46</v>
      </c>
      <c r="R185" s="197"/>
    </row>
    <row r="186" spans="1:18" ht="55.5" hidden="1" customHeight="1">
      <c r="A186" s="61">
        <v>176</v>
      </c>
      <c r="B186" s="62" t="s">
        <v>261</v>
      </c>
      <c r="C186" s="76" t="s">
        <v>292</v>
      </c>
      <c r="D186" s="75" t="s">
        <v>47</v>
      </c>
      <c r="E186" s="64">
        <v>42291</v>
      </c>
      <c r="F186" s="65" t="s">
        <v>263</v>
      </c>
      <c r="G186" s="66" t="s">
        <v>246</v>
      </c>
      <c r="H186" s="67" t="s">
        <v>46</v>
      </c>
      <c r="I186" s="68"/>
      <c r="J186" s="68"/>
      <c r="K186" s="69" t="s">
        <v>293</v>
      </c>
      <c r="L186" s="70"/>
      <c r="M186" s="69" t="s">
        <v>323</v>
      </c>
      <c r="O186" s="197">
        <v>176</v>
      </c>
      <c r="P186" s="197" t="s">
        <v>47</v>
      </c>
      <c r="Q186" s="197" t="s">
        <v>46</v>
      </c>
      <c r="R186" s="197"/>
    </row>
    <row r="187" spans="1:18" ht="51" hidden="1" customHeight="1">
      <c r="A187" s="61">
        <v>177</v>
      </c>
      <c r="B187" s="62" t="s">
        <v>261</v>
      </c>
      <c r="C187" s="76" t="s">
        <v>301</v>
      </c>
      <c r="D187" s="75" t="s">
        <v>47</v>
      </c>
      <c r="E187" s="64">
        <v>42291</v>
      </c>
      <c r="F187" s="65" t="s">
        <v>263</v>
      </c>
      <c r="G187" s="66" t="s">
        <v>246</v>
      </c>
      <c r="H187" s="67" t="s">
        <v>46</v>
      </c>
      <c r="I187" s="68"/>
      <c r="J187" s="68"/>
      <c r="K187" s="69" t="s">
        <v>295</v>
      </c>
      <c r="L187" s="70"/>
      <c r="M187" s="69" t="s">
        <v>323</v>
      </c>
      <c r="O187" s="197">
        <v>177</v>
      </c>
      <c r="P187" s="197" t="s">
        <v>47</v>
      </c>
      <c r="Q187" s="197" t="s">
        <v>46</v>
      </c>
      <c r="R187" s="197"/>
    </row>
    <row r="188" spans="1:18" ht="102" hidden="1" customHeight="1">
      <c r="A188" s="61">
        <v>178</v>
      </c>
      <c r="B188" s="62" t="s">
        <v>261</v>
      </c>
      <c r="C188" s="76" t="s">
        <v>296</v>
      </c>
      <c r="D188" s="75" t="s">
        <v>47</v>
      </c>
      <c r="E188" s="64">
        <v>42291</v>
      </c>
      <c r="F188" s="65" t="s">
        <v>263</v>
      </c>
      <c r="G188" s="66" t="s">
        <v>246</v>
      </c>
      <c r="H188" s="67" t="s">
        <v>46</v>
      </c>
      <c r="I188" s="68"/>
      <c r="J188" s="68"/>
      <c r="K188" s="69" t="s">
        <v>297</v>
      </c>
      <c r="L188" s="70"/>
      <c r="M188" s="69" t="s">
        <v>323</v>
      </c>
      <c r="O188" s="197">
        <v>178</v>
      </c>
      <c r="P188" s="197" t="s">
        <v>47</v>
      </c>
      <c r="Q188" s="197" t="s">
        <v>46</v>
      </c>
      <c r="R188" s="197"/>
    </row>
    <row r="189" spans="1:18" ht="56.25" hidden="1" customHeight="1">
      <c r="A189" s="102">
        <v>179</v>
      </c>
      <c r="B189" s="102" t="s">
        <v>261</v>
      </c>
      <c r="C189" s="115" t="s">
        <v>262</v>
      </c>
      <c r="D189" s="114" t="s">
        <v>33</v>
      </c>
      <c r="E189" s="105">
        <v>42291</v>
      </c>
      <c r="F189" s="106" t="s">
        <v>263</v>
      </c>
      <c r="G189" s="107" t="s">
        <v>246</v>
      </c>
      <c r="H189" s="104" t="s">
        <v>386</v>
      </c>
      <c r="I189" s="276">
        <v>42523</v>
      </c>
      <c r="J189" s="109"/>
      <c r="K189" s="110" t="s">
        <v>264</v>
      </c>
      <c r="L189" s="111"/>
      <c r="M189" s="110" t="s">
        <v>325</v>
      </c>
      <c r="O189" s="197">
        <v>179</v>
      </c>
      <c r="P189" s="197" t="s">
        <v>33</v>
      </c>
      <c r="Q189" s="197" t="s">
        <v>386</v>
      </c>
      <c r="R189" s="197">
        <v>42523</v>
      </c>
    </row>
    <row r="190" spans="1:18" ht="54" hidden="1" customHeight="1">
      <c r="A190" s="102">
        <v>180</v>
      </c>
      <c r="B190" s="102" t="s">
        <v>261</v>
      </c>
      <c r="C190" s="115" t="s">
        <v>266</v>
      </c>
      <c r="D190" s="114" t="s">
        <v>33</v>
      </c>
      <c r="E190" s="105">
        <v>42291</v>
      </c>
      <c r="F190" s="106" t="s">
        <v>263</v>
      </c>
      <c r="G190" s="107" t="s">
        <v>246</v>
      </c>
      <c r="H190" s="104" t="s">
        <v>386</v>
      </c>
      <c r="I190" s="108">
        <v>42859</v>
      </c>
      <c r="J190" s="109"/>
      <c r="K190" s="110" t="s">
        <v>264</v>
      </c>
      <c r="L190" s="111"/>
      <c r="M190" s="110" t="s">
        <v>325</v>
      </c>
      <c r="O190" s="197">
        <v>180</v>
      </c>
      <c r="P190" s="197" t="s">
        <v>33</v>
      </c>
      <c r="Q190" s="197" t="s">
        <v>386</v>
      </c>
      <c r="R190" s="197">
        <v>42859</v>
      </c>
    </row>
    <row r="191" spans="1:18" ht="64.5" hidden="1" customHeight="1">
      <c r="A191" s="61">
        <v>181</v>
      </c>
      <c r="B191" s="62" t="s">
        <v>261</v>
      </c>
      <c r="C191" s="63" t="s">
        <v>267</v>
      </c>
      <c r="D191" s="71" t="s">
        <v>47</v>
      </c>
      <c r="E191" s="64">
        <v>42291</v>
      </c>
      <c r="F191" s="65" t="s">
        <v>263</v>
      </c>
      <c r="G191" s="66" t="s">
        <v>246</v>
      </c>
      <c r="H191" s="67" t="s">
        <v>46</v>
      </c>
      <c r="I191" s="68"/>
      <c r="J191" s="68"/>
      <c r="K191" s="69" t="s">
        <v>264</v>
      </c>
      <c r="L191" s="70"/>
      <c r="M191" s="69" t="s">
        <v>325</v>
      </c>
      <c r="O191" s="197">
        <v>181</v>
      </c>
      <c r="P191" s="197" t="s">
        <v>47</v>
      </c>
      <c r="Q191" s="197" t="s">
        <v>46</v>
      </c>
      <c r="R191" s="197"/>
    </row>
    <row r="192" spans="1:18" ht="88.5" hidden="1" customHeight="1">
      <c r="A192" s="102">
        <v>182</v>
      </c>
      <c r="B192" s="102" t="s">
        <v>261</v>
      </c>
      <c r="C192" s="115" t="s">
        <v>268</v>
      </c>
      <c r="D192" s="114" t="s">
        <v>33</v>
      </c>
      <c r="E192" s="105">
        <v>42291</v>
      </c>
      <c r="F192" s="106" t="s">
        <v>263</v>
      </c>
      <c r="G192" s="107" t="s">
        <v>246</v>
      </c>
      <c r="H192" s="104" t="s">
        <v>386</v>
      </c>
      <c r="I192" s="108">
        <v>42865</v>
      </c>
      <c r="J192" s="109"/>
      <c r="K192" s="110" t="s">
        <v>269</v>
      </c>
      <c r="L192" s="111"/>
      <c r="M192" s="110" t="s">
        <v>325</v>
      </c>
      <c r="O192" s="197">
        <v>182</v>
      </c>
      <c r="P192" s="197" t="s">
        <v>33</v>
      </c>
      <c r="Q192" s="197" t="s">
        <v>386</v>
      </c>
      <c r="R192" s="197">
        <v>42865</v>
      </c>
    </row>
    <row r="193" spans="1:18" ht="66" hidden="1" customHeight="1">
      <c r="A193" s="102">
        <v>183</v>
      </c>
      <c r="B193" s="102" t="s">
        <v>261</v>
      </c>
      <c r="C193" s="115" t="s">
        <v>305</v>
      </c>
      <c r="D193" s="114" t="s">
        <v>33</v>
      </c>
      <c r="E193" s="105">
        <v>42291</v>
      </c>
      <c r="F193" s="106" t="s">
        <v>263</v>
      </c>
      <c r="G193" s="107" t="s">
        <v>246</v>
      </c>
      <c r="H193" s="104" t="s">
        <v>386</v>
      </c>
      <c r="I193" s="109"/>
      <c r="J193" s="109"/>
      <c r="K193" s="110" t="s">
        <v>271</v>
      </c>
      <c r="L193" s="111"/>
      <c r="M193" s="110" t="s">
        <v>325</v>
      </c>
      <c r="O193" s="197">
        <v>183</v>
      </c>
      <c r="P193" s="197" t="s">
        <v>33</v>
      </c>
      <c r="Q193" s="197" t="s">
        <v>386</v>
      </c>
      <c r="R193" s="197"/>
    </row>
    <row r="194" spans="1:18" ht="72" hidden="1" customHeight="1">
      <c r="A194" s="61">
        <v>184</v>
      </c>
      <c r="B194" s="62" t="s">
        <v>261</v>
      </c>
      <c r="C194" s="63" t="s">
        <v>272</v>
      </c>
      <c r="D194" s="71" t="s">
        <v>47</v>
      </c>
      <c r="E194" s="64">
        <v>42291</v>
      </c>
      <c r="F194" s="65" t="s">
        <v>263</v>
      </c>
      <c r="G194" s="66" t="s">
        <v>246</v>
      </c>
      <c r="H194" s="67" t="s">
        <v>46</v>
      </c>
      <c r="I194" s="68"/>
      <c r="J194" s="68"/>
      <c r="K194" s="69" t="s">
        <v>273</v>
      </c>
      <c r="L194" s="70"/>
      <c r="M194" s="69" t="s">
        <v>325</v>
      </c>
      <c r="O194" s="197">
        <v>184</v>
      </c>
      <c r="P194" s="197" t="s">
        <v>47</v>
      </c>
      <c r="Q194" s="197" t="s">
        <v>46</v>
      </c>
      <c r="R194" s="197"/>
    </row>
    <row r="195" spans="1:18" ht="56.25" hidden="1" customHeight="1">
      <c r="A195" s="311">
        <v>185</v>
      </c>
      <c r="B195" s="311" t="s">
        <v>261</v>
      </c>
      <c r="C195" s="320" t="s">
        <v>274</v>
      </c>
      <c r="D195" s="319" t="s">
        <v>47</v>
      </c>
      <c r="E195" s="81">
        <v>42291</v>
      </c>
      <c r="F195" s="313" t="s">
        <v>263</v>
      </c>
      <c r="G195" s="82" t="s">
        <v>246</v>
      </c>
      <c r="H195" s="104" t="s">
        <v>386</v>
      </c>
      <c r="I195" s="108">
        <v>42900</v>
      </c>
      <c r="J195" s="315"/>
      <c r="K195" s="316" t="s">
        <v>275</v>
      </c>
      <c r="L195" s="317"/>
      <c r="M195" s="316" t="s">
        <v>325</v>
      </c>
      <c r="N195" s="153">
        <v>1</v>
      </c>
      <c r="O195" s="197">
        <v>185</v>
      </c>
      <c r="P195" s="197" t="s">
        <v>47</v>
      </c>
      <c r="Q195" s="197" t="s">
        <v>386</v>
      </c>
      <c r="R195" s="197">
        <v>42900</v>
      </c>
    </row>
    <row r="196" spans="1:18" ht="57" hidden="1" customHeight="1">
      <c r="A196" s="311">
        <v>186</v>
      </c>
      <c r="B196" s="311" t="s">
        <v>261</v>
      </c>
      <c r="C196" s="318" t="s">
        <v>313</v>
      </c>
      <c r="D196" s="319" t="s">
        <v>47</v>
      </c>
      <c r="E196" s="81">
        <v>42291</v>
      </c>
      <c r="F196" s="313" t="s">
        <v>263</v>
      </c>
      <c r="G196" s="82" t="s">
        <v>246</v>
      </c>
      <c r="H196" s="75" t="s">
        <v>46</v>
      </c>
      <c r="I196" s="315"/>
      <c r="J196" s="315"/>
      <c r="K196" s="316" t="s">
        <v>277</v>
      </c>
      <c r="L196" s="317"/>
      <c r="M196" s="316" t="s">
        <v>325</v>
      </c>
      <c r="N196" s="153">
        <v>1</v>
      </c>
      <c r="O196" s="197">
        <v>186</v>
      </c>
      <c r="P196" s="197" t="s">
        <v>47</v>
      </c>
      <c r="Q196" s="197" t="s">
        <v>46</v>
      </c>
      <c r="R196" s="197"/>
    </row>
    <row r="197" spans="1:18" ht="63" hidden="1" customHeight="1">
      <c r="A197" s="61">
        <v>187</v>
      </c>
      <c r="B197" s="62" t="s">
        <v>261</v>
      </c>
      <c r="C197" s="72" t="s">
        <v>299</v>
      </c>
      <c r="D197" s="71" t="s">
        <v>47</v>
      </c>
      <c r="E197" s="64">
        <v>42292</v>
      </c>
      <c r="F197" s="65" t="s">
        <v>263</v>
      </c>
      <c r="G197" s="66" t="s">
        <v>246</v>
      </c>
      <c r="H197" s="67" t="s">
        <v>46</v>
      </c>
      <c r="I197" s="73"/>
      <c r="J197" s="74"/>
      <c r="K197" s="69" t="s">
        <v>279</v>
      </c>
      <c r="L197" s="70"/>
      <c r="M197" s="69" t="s">
        <v>325</v>
      </c>
      <c r="O197" s="197">
        <v>187</v>
      </c>
      <c r="P197" s="197" t="s">
        <v>47</v>
      </c>
      <c r="Q197" s="197" t="s">
        <v>46</v>
      </c>
      <c r="R197" s="197"/>
    </row>
    <row r="198" spans="1:18" ht="54" hidden="1" customHeight="1">
      <c r="A198" s="61">
        <v>188</v>
      </c>
      <c r="B198" s="62" t="s">
        <v>261</v>
      </c>
      <c r="C198" s="72" t="s">
        <v>280</v>
      </c>
      <c r="D198" s="71" t="s">
        <v>47</v>
      </c>
      <c r="E198" s="64">
        <v>42292</v>
      </c>
      <c r="F198" s="65" t="s">
        <v>263</v>
      </c>
      <c r="G198" s="66" t="s">
        <v>246</v>
      </c>
      <c r="H198" s="67" t="s">
        <v>46</v>
      </c>
      <c r="I198" s="73"/>
      <c r="J198" s="74"/>
      <c r="K198" s="69" t="s">
        <v>281</v>
      </c>
      <c r="L198" s="70"/>
      <c r="M198" s="69" t="s">
        <v>325</v>
      </c>
      <c r="O198" s="197">
        <v>188</v>
      </c>
      <c r="P198" s="197" t="s">
        <v>47</v>
      </c>
      <c r="Q198" s="197" t="s">
        <v>46</v>
      </c>
      <c r="R198" s="197"/>
    </row>
    <row r="199" spans="1:18" ht="30" hidden="1">
      <c r="A199" s="61">
        <v>189</v>
      </c>
      <c r="B199" s="62" t="s">
        <v>261</v>
      </c>
      <c r="C199" s="72" t="s">
        <v>282</v>
      </c>
      <c r="D199" s="67" t="s">
        <v>47</v>
      </c>
      <c r="E199" s="64">
        <v>42292</v>
      </c>
      <c r="F199" s="65" t="s">
        <v>263</v>
      </c>
      <c r="G199" s="66" t="s">
        <v>246</v>
      </c>
      <c r="H199" s="67" t="s">
        <v>46</v>
      </c>
      <c r="I199" s="73"/>
      <c r="J199" s="74"/>
      <c r="K199" s="69" t="s">
        <v>281</v>
      </c>
      <c r="L199" s="70"/>
      <c r="M199" s="69" t="s">
        <v>325</v>
      </c>
      <c r="O199" s="197">
        <v>189</v>
      </c>
      <c r="P199" s="197" t="s">
        <v>47</v>
      </c>
      <c r="Q199" s="197" t="s">
        <v>46</v>
      </c>
      <c r="R199" s="197"/>
    </row>
    <row r="200" spans="1:18" ht="60" hidden="1" customHeight="1">
      <c r="A200" s="61">
        <v>190</v>
      </c>
      <c r="B200" s="62" t="s">
        <v>261</v>
      </c>
      <c r="C200" s="72" t="s">
        <v>283</v>
      </c>
      <c r="D200" s="75" t="s">
        <v>47</v>
      </c>
      <c r="E200" s="64">
        <v>42292</v>
      </c>
      <c r="F200" s="65" t="s">
        <v>263</v>
      </c>
      <c r="G200" s="66" t="s">
        <v>246</v>
      </c>
      <c r="H200" s="67" t="s">
        <v>46</v>
      </c>
      <c r="I200" s="73"/>
      <c r="J200" s="74"/>
      <c r="K200" s="69" t="s">
        <v>284</v>
      </c>
      <c r="L200" s="70"/>
      <c r="M200" s="69" t="s">
        <v>325</v>
      </c>
      <c r="O200" s="197">
        <v>190</v>
      </c>
      <c r="P200" s="197" t="s">
        <v>47</v>
      </c>
      <c r="Q200" s="197" t="s">
        <v>46</v>
      </c>
      <c r="R200" s="197"/>
    </row>
    <row r="201" spans="1:18" ht="50.25" hidden="1" customHeight="1">
      <c r="A201" s="61">
        <v>191</v>
      </c>
      <c r="B201" s="62" t="s">
        <v>261</v>
      </c>
      <c r="C201" s="72" t="s">
        <v>285</v>
      </c>
      <c r="D201" s="67" t="s">
        <v>47</v>
      </c>
      <c r="E201" s="64">
        <v>42292</v>
      </c>
      <c r="F201" s="65" t="s">
        <v>263</v>
      </c>
      <c r="G201" s="66" t="s">
        <v>246</v>
      </c>
      <c r="H201" s="67" t="s">
        <v>46</v>
      </c>
      <c r="I201" s="73"/>
      <c r="J201" s="74"/>
      <c r="K201" s="69" t="s">
        <v>284</v>
      </c>
      <c r="L201" s="70"/>
      <c r="M201" s="69" t="s">
        <v>325</v>
      </c>
      <c r="O201" s="197">
        <v>191</v>
      </c>
      <c r="P201" s="197" t="s">
        <v>47</v>
      </c>
      <c r="Q201" s="197" t="s">
        <v>46</v>
      </c>
      <c r="R201" s="197"/>
    </row>
    <row r="202" spans="1:18" ht="49.5" hidden="1" customHeight="1">
      <c r="A202" s="61">
        <v>192</v>
      </c>
      <c r="B202" s="62" t="s">
        <v>261</v>
      </c>
      <c r="C202" s="76" t="s">
        <v>286</v>
      </c>
      <c r="D202" s="67" t="s">
        <v>47</v>
      </c>
      <c r="E202" s="64">
        <v>42292</v>
      </c>
      <c r="F202" s="65" t="s">
        <v>263</v>
      </c>
      <c r="G202" s="66" t="s">
        <v>246</v>
      </c>
      <c r="H202" s="67" t="s">
        <v>46</v>
      </c>
      <c r="I202" s="68"/>
      <c r="J202" s="68"/>
      <c r="K202" s="69" t="s">
        <v>287</v>
      </c>
      <c r="L202" s="70"/>
      <c r="M202" s="69" t="s">
        <v>325</v>
      </c>
      <c r="O202" s="197">
        <v>192</v>
      </c>
      <c r="P202" s="197" t="s">
        <v>47</v>
      </c>
      <c r="Q202" s="197" t="s">
        <v>46</v>
      </c>
      <c r="R202" s="197"/>
    </row>
    <row r="203" spans="1:18" ht="88.5" customHeight="1">
      <c r="A203" s="61">
        <v>193</v>
      </c>
      <c r="B203" s="62" t="s">
        <v>261</v>
      </c>
      <c r="C203" s="76" t="s">
        <v>300</v>
      </c>
      <c r="D203" s="67" t="s">
        <v>47</v>
      </c>
      <c r="E203" s="64">
        <v>42292</v>
      </c>
      <c r="F203" s="65" t="s">
        <v>263</v>
      </c>
      <c r="G203" s="66" t="s">
        <v>246</v>
      </c>
      <c r="H203" s="67" t="s">
        <v>46</v>
      </c>
      <c r="I203" s="68"/>
      <c r="J203" s="68"/>
      <c r="K203" s="69" t="s">
        <v>289</v>
      </c>
      <c r="L203" s="70"/>
      <c r="M203" s="69" t="s">
        <v>325</v>
      </c>
      <c r="O203" s="197">
        <v>193</v>
      </c>
      <c r="P203" s="197" t="s">
        <v>47</v>
      </c>
      <c r="Q203" s="197" t="s">
        <v>46</v>
      </c>
      <c r="R203" s="197"/>
    </row>
    <row r="204" spans="1:18" ht="52.5" hidden="1" customHeight="1">
      <c r="A204" s="61">
        <v>194</v>
      </c>
      <c r="B204" s="62" t="s">
        <v>261</v>
      </c>
      <c r="C204" s="76" t="s">
        <v>290</v>
      </c>
      <c r="D204" s="75" t="s">
        <v>47</v>
      </c>
      <c r="E204" s="64">
        <v>42292</v>
      </c>
      <c r="F204" s="65" t="s">
        <v>263</v>
      </c>
      <c r="G204" s="66" t="s">
        <v>246</v>
      </c>
      <c r="H204" s="67" t="s">
        <v>46</v>
      </c>
      <c r="I204" s="68"/>
      <c r="J204" s="68"/>
      <c r="K204" s="69" t="s">
        <v>291</v>
      </c>
      <c r="L204" s="70"/>
      <c r="M204" s="69" t="s">
        <v>325</v>
      </c>
      <c r="O204" s="197">
        <v>194</v>
      </c>
      <c r="P204" s="197" t="s">
        <v>47</v>
      </c>
      <c r="Q204" s="197" t="s">
        <v>46</v>
      </c>
      <c r="R204" s="197"/>
    </row>
    <row r="205" spans="1:18" ht="60.75" hidden="1" customHeight="1">
      <c r="A205" s="61">
        <v>195</v>
      </c>
      <c r="B205" s="62" t="s">
        <v>261</v>
      </c>
      <c r="C205" s="76" t="s">
        <v>292</v>
      </c>
      <c r="D205" s="75" t="s">
        <v>47</v>
      </c>
      <c r="E205" s="64">
        <v>42292</v>
      </c>
      <c r="F205" s="65" t="s">
        <v>263</v>
      </c>
      <c r="G205" s="66" t="s">
        <v>246</v>
      </c>
      <c r="H205" s="67" t="s">
        <v>46</v>
      </c>
      <c r="I205" s="68"/>
      <c r="J205" s="68"/>
      <c r="K205" s="69" t="s">
        <v>293</v>
      </c>
      <c r="L205" s="70"/>
      <c r="M205" s="69" t="s">
        <v>325</v>
      </c>
      <c r="O205" s="197">
        <v>195</v>
      </c>
      <c r="P205" s="197" t="s">
        <v>47</v>
      </c>
      <c r="Q205" s="197" t="s">
        <v>46</v>
      </c>
      <c r="R205" s="197"/>
    </row>
    <row r="206" spans="1:18" ht="78.75" hidden="1" customHeight="1">
      <c r="A206" s="61">
        <v>196</v>
      </c>
      <c r="B206" s="62" t="s">
        <v>261</v>
      </c>
      <c r="C206" s="76" t="s">
        <v>301</v>
      </c>
      <c r="D206" s="75" t="s">
        <v>47</v>
      </c>
      <c r="E206" s="64">
        <v>42292</v>
      </c>
      <c r="F206" s="65" t="s">
        <v>263</v>
      </c>
      <c r="G206" s="66" t="s">
        <v>246</v>
      </c>
      <c r="H206" s="67" t="s">
        <v>46</v>
      </c>
      <c r="I206" s="68"/>
      <c r="J206" s="68"/>
      <c r="K206" s="69" t="s">
        <v>295</v>
      </c>
      <c r="L206" s="70"/>
      <c r="M206" s="69" t="s">
        <v>325</v>
      </c>
      <c r="O206" s="197">
        <v>196</v>
      </c>
      <c r="P206" s="197" t="s">
        <v>47</v>
      </c>
      <c r="Q206" s="197" t="s">
        <v>46</v>
      </c>
      <c r="R206" s="197"/>
    </row>
    <row r="207" spans="1:18" ht="60.75" hidden="1" customHeight="1">
      <c r="A207" s="61">
        <v>197</v>
      </c>
      <c r="B207" s="62" t="s">
        <v>261</v>
      </c>
      <c r="C207" s="76" t="s">
        <v>296</v>
      </c>
      <c r="D207" s="75" t="s">
        <v>47</v>
      </c>
      <c r="E207" s="64">
        <v>42292</v>
      </c>
      <c r="F207" s="65" t="s">
        <v>263</v>
      </c>
      <c r="G207" s="66" t="s">
        <v>246</v>
      </c>
      <c r="H207" s="67" t="s">
        <v>46</v>
      </c>
      <c r="I207" s="68"/>
      <c r="J207" s="68"/>
      <c r="K207" s="69" t="s">
        <v>297</v>
      </c>
      <c r="L207" s="70"/>
      <c r="M207" s="69" t="s">
        <v>325</v>
      </c>
      <c r="O207" s="197">
        <v>197</v>
      </c>
      <c r="P207" s="197" t="s">
        <v>47</v>
      </c>
      <c r="Q207" s="197" t="s">
        <v>46</v>
      </c>
      <c r="R207" s="197"/>
    </row>
    <row r="208" spans="1:18" ht="50.25" hidden="1" customHeight="1">
      <c r="A208" s="102">
        <v>198</v>
      </c>
      <c r="B208" s="102" t="s">
        <v>261</v>
      </c>
      <c r="C208" s="115" t="s">
        <v>262</v>
      </c>
      <c r="D208" s="114" t="s">
        <v>33</v>
      </c>
      <c r="E208" s="105">
        <v>42292</v>
      </c>
      <c r="F208" s="106" t="s">
        <v>263</v>
      </c>
      <c r="G208" s="107" t="s">
        <v>246</v>
      </c>
      <c r="H208" s="104" t="s">
        <v>386</v>
      </c>
      <c r="I208" s="276">
        <v>42530</v>
      </c>
      <c r="J208" s="109"/>
      <c r="K208" s="110" t="s">
        <v>264</v>
      </c>
      <c r="L208" s="111"/>
      <c r="M208" s="110" t="s">
        <v>326</v>
      </c>
      <c r="O208" s="197">
        <v>198</v>
      </c>
      <c r="P208" s="197" t="s">
        <v>33</v>
      </c>
      <c r="Q208" s="197" t="s">
        <v>386</v>
      </c>
      <c r="R208" s="197">
        <v>42530</v>
      </c>
    </row>
    <row r="209" spans="1:18" ht="61.5" hidden="1" customHeight="1">
      <c r="A209" s="102">
        <v>199</v>
      </c>
      <c r="B209" s="102" t="s">
        <v>261</v>
      </c>
      <c r="C209" s="115" t="s">
        <v>266</v>
      </c>
      <c r="D209" s="114" t="s">
        <v>33</v>
      </c>
      <c r="E209" s="105">
        <v>42292</v>
      </c>
      <c r="F209" s="106" t="s">
        <v>263</v>
      </c>
      <c r="G209" s="107" t="s">
        <v>246</v>
      </c>
      <c r="H209" s="104" t="s">
        <v>386</v>
      </c>
      <c r="I209" s="108">
        <v>42859</v>
      </c>
      <c r="J209" s="109"/>
      <c r="K209" s="110" t="s">
        <v>264</v>
      </c>
      <c r="L209" s="111"/>
      <c r="M209" s="110" t="s">
        <v>326</v>
      </c>
      <c r="O209" s="197">
        <v>199</v>
      </c>
      <c r="P209" s="197" t="s">
        <v>33</v>
      </c>
      <c r="Q209" s="197" t="s">
        <v>386</v>
      </c>
      <c r="R209" s="197">
        <v>42859</v>
      </c>
    </row>
    <row r="210" spans="1:18" ht="66" hidden="1" customHeight="1">
      <c r="A210" s="311">
        <v>200</v>
      </c>
      <c r="B210" s="311" t="s">
        <v>261</v>
      </c>
      <c r="C210" s="63" t="s">
        <v>267</v>
      </c>
      <c r="D210" s="321" t="s">
        <v>47</v>
      </c>
      <c r="E210" s="81">
        <v>42292</v>
      </c>
      <c r="F210" s="313" t="s">
        <v>263</v>
      </c>
      <c r="G210" s="82" t="s">
        <v>246</v>
      </c>
      <c r="H210" s="75" t="s">
        <v>46</v>
      </c>
      <c r="I210" s="315"/>
      <c r="J210" s="315"/>
      <c r="K210" s="316" t="s">
        <v>264</v>
      </c>
      <c r="L210" s="317"/>
      <c r="M210" s="316" t="s">
        <v>326</v>
      </c>
      <c r="N210" s="153">
        <v>1</v>
      </c>
      <c r="O210" s="197">
        <v>200</v>
      </c>
      <c r="P210" s="197" t="s">
        <v>47</v>
      </c>
      <c r="Q210" s="197" t="s">
        <v>46</v>
      </c>
      <c r="R210" s="197"/>
    </row>
    <row r="211" spans="1:18" ht="84" hidden="1" customHeight="1">
      <c r="A211" s="102">
        <v>201</v>
      </c>
      <c r="B211" s="102" t="s">
        <v>261</v>
      </c>
      <c r="C211" s="115" t="s">
        <v>268</v>
      </c>
      <c r="D211" s="114" t="s">
        <v>33</v>
      </c>
      <c r="E211" s="105">
        <v>42292</v>
      </c>
      <c r="F211" s="106" t="s">
        <v>263</v>
      </c>
      <c r="G211" s="107" t="s">
        <v>246</v>
      </c>
      <c r="H211" s="104" t="s">
        <v>386</v>
      </c>
      <c r="I211" s="108">
        <v>42859</v>
      </c>
      <c r="J211" s="109"/>
      <c r="K211" s="110" t="s">
        <v>269</v>
      </c>
      <c r="L211" s="111"/>
      <c r="M211" s="110" t="s">
        <v>326</v>
      </c>
      <c r="O211" s="197">
        <v>201</v>
      </c>
      <c r="P211" s="197" t="s">
        <v>33</v>
      </c>
      <c r="Q211" s="197" t="s">
        <v>386</v>
      </c>
      <c r="R211" s="197">
        <v>42859</v>
      </c>
    </row>
    <row r="212" spans="1:18" ht="61.5" hidden="1" customHeight="1">
      <c r="A212" s="102">
        <v>202</v>
      </c>
      <c r="B212" s="102" t="s">
        <v>261</v>
      </c>
      <c r="C212" s="115" t="s">
        <v>305</v>
      </c>
      <c r="D212" s="114" t="s">
        <v>33</v>
      </c>
      <c r="E212" s="105">
        <v>42292</v>
      </c>
      <c r="F212" s="106" t="s">
        <v>263</v>
      </c>
      <c r="G212" s="107" t="s">
        <v>246</v>
      </c>
      <c r="H212" s="104" t="s">
        <v>386</v>
      </c>
      <c r="I212" s="109"/>
      <c r="J212" s="109"/>
      <c r="K212" s="110" t="s">
        <v>271</v>
      </c>
      <c r="L212" s="111"/>
      <c r="M212" s="110" t="s">
        <v>326</v>
      </c>
      <c r="O212" s="197">
        <v>202</v>
      </c>
      <c r="P212" s="197" t="s">
        <v>33</v>
      </c>
      <c r="Q212" s="197" t="s">
        <v>386</v>
      </c>
      <c r="R212" s="197"/>
    </row>
    <row r="213" spans="1:18" ht="72" hidden="1" customHeight="1">
      <c r="A213" s="61">
        <v>203</v>
      </c>
      <c r="B213" s="62" t="s">
        <v>261</v>
      </c>
      <c r="C213" s="63" t="s">
        <v>272</v>
      </c>
      <c r="D213" s="71" t="s">
        <v>47</v>
      </c>
      <c r="E213" s="64">
        <v>42292</v>
      </c>
      <c r="F213" s="65" t="s">
        <v>263</v>
      </c>
      <c r="G213" s="66" t="s">
        <v>246</v>
      </c>
      <c r="H213" s="67" t="s">
        <v>46</v>
      </c>
      <c r="I213" s="68"/>
      <c r="J213" s="68"/>
      <c r="K213" s="69" t="s">
        <v>273</v>
      </c>
      <c r="L213" s="70"/>
      <c r="M213" s="69" t="s">
        <v>326</v>
      </c>
      <c r="O213" s="197">
        <v>203</v>
      </c>
      <c r="P213" s="197" t="s">
        <v>47</v>
      </c>
      <c r="Q213" s="197" t="s">
        <v>46</v>
      </c>
      <c r="R213" s="197"/>
    </row>
    <row r="214" spans="1:18" ht="56.25" hidden="1" customHeight="1">
      <c r="A214" s="102">
        <v>204</v>
      </c>
      <c r="B214" s="102" t="s">
        <v>261</v>
      </c>
      <c r="C214" s="295" t="s">
        <v>274</v>
      </c>
      <c r="D214" s="114" t="s">
        <v>33</v>
      </c>
      <c r="E214" s="105">
        <v>42292</v>
      </c>
      <c r="F214" s="106" t="s">
        <v>263</v>
      </c>
      <c r="G214" s="107" t="s">
        <v>246</v>
      </c>
      <c r="H214" s="104" t="s">
        <v>386</v>
      </c>
      <c r="I214" s="108">
        <v>42859</v>
      </c>
      <c r="J214" s="109"/>
      <c r="K214" s="110" t="s">
        <v>275</v>
      </c>
      <c r="L214" s="111"/>
      <c r="M214" s="110" t="s">
        <v>326</v>
      </c>
      <c r="O214" s="197">
        <v>204</v>
      </c>
      <c r="P214" s="197" t="s">
        <v>33</v>
      </c>
      <c r="Q214" s="197" t="s">
        <v>386</v>
      </c>
      <c r="R214" s="197">
        <v>42859</v>
      </c>
    </row>
    <row r="215" spans="1:18" ht="92.25" hidden="1" customHeight="1">
      <c r="A215" s="102">
        <v>205</v>
      </c>
      <c r="B215" s="102" t="s">
        <v>261</v>
      </c>
      <c r="C215" s="296" t="s">
        <v>313</v>
      </c>
      <c r="D215" s="114" t="s">
        <v>33</v>
      </c>
      <c r="E215" s="105">
        <v>42292</v>
      </c>
      <c r="F215" s="106" t="s">
        <v>263</v>
      </c>
      <c r="G215" s="107" t="s">
        <v>246</v>
      </c>
      <c r="H215" s="104" t="s">
        <v>386</v>
      </c>
      <c r="I215" s="108">
        <v>42859</v>
      </c>
      <c r="J215" s="109"/>
      <c r="K215" s="110" t="s">
        <v>277</v>
      </c>
      <c r="L215" s="111"/>
      <c r="M215" s="110" t="s">
        <v>326</v>
      </c>
      <c r="O215" s="197">
        <v>205</v>
      </c>
      <c r="P215" s="197" t="s">
        <v>33</v>
      </c>
      <c r="Q215" s="197" t="s">
        <v>386</v>
      </c>
      <c r="R215" s="197">
        <v>42859</v>
      </c>
    </row>
    <row r="216" spans="1:18" ht="38.25" hidden="1" customHeight="1">
      <c r="A216" s="61">
        <v>206</v>
      </c>
      <c r="B216" s="62" t="s">
        <v>261</v>
      </c>
      <c r="C216" s="72" t="s">
        <v>299</v>
      </c>
      <c r="D216" s="71" t="s">
        <v>47</v>
      </c>
      <c r="E216" s="64">
        <v>42292</v>
      </c>
      <c r="F216" s="65" t="s">
        <v>263</v>
      </c>
      <c r="G216" s="66" t="s">
        <v>246</v>
      </c>
      <c r="H216" s="67" t="s">
        <v>46</v>
      </c>
      <c r="I216" s="73"/>
      <c r="J216" s="74"/>
      <c r="K216" s="69" t="s">
        <v>279</v>
      </c>
      <c r="L216" s="70"/>
      <c r="M216" s="69" t="s">
        <v>326</v>
      </c>
      <c r="O216" s="197">
        <v>206</v>
      </c>
      <c r="P216" s="197" t="s">
        <v>47</v>
      </c>
      <c r="Q216" s="197" t="s">
        <v>46</v>
      </c>
      <c r="R216" s="197"/>
    </row>
    <row r="217" spans="1:18" ht="48.75" hidden="1" customHeight="1">
      <c r="A217" s="61">
        <v>207</v>
      </c>
      <c r="B217" s="62" t="s">
        <v>261</v>
      </c>
      <c r="C217" s="72" t="s">
        <v>280</v>
      </c>
      <c r="D217" s="71" t="s">
        <v>47</v>
      </c>
      <c r="E217" s="64">
        <v>42292</v>
      </c>
      <c r="F217" s="65" t="s">
        <v>263</v>
      </c>
      <c r="G217" s="66" t="s">
        <v>246</v>
      </c>
      <c r="H217" s="67" t="s">
        <v>46</v>
      </c>
      <c r="I217" s="73"/>
      <c r="J217" s="74"/>
      <c r="K217" s="69" t="s">
        <v>281</v>
      </c>
      <c r="L217" s="70"/>
      <c r="M217" s="69" t="s">
        <v>326</v>
      </c>
      <c r="O217" s="197">
        <v>207</v>
      </c>
      <c r="P217" s="197" t="s">
        <v>47</v>
      </c>
      <c r="Q217" s="197" t="s">
        <v>46</v>
      </c>
      <c r="R217" s="197"/>
    </row>
    <row r="218" spans="1:18" ht="56.25" hidden="1" customHeight="1">
      <c r="A218" s="61">
        <v>208</v>
      </c>
      <c r="B218" s="62" t="s">
        <v>261</v>
      </c>
      <c r="C218" s="72" t="s">
        <v>282</v>
      </c>
      <c r="D218" s="67" t="s">
        <v>47</v>
      </c>
      <c r="E218" s="64">
        <v>42292</v>
      </c>
      <c r="F218" s="65" t="s">
        <v>263</v>
      </c>
      <c r="G218" s="66" t="s">
        <v>246</v>
      </c>
      <c r="H218" s="67" t="s">
        <v>46</v>
      </c>
      <c r="I218" s="73"/>
      <c r="J218" s="74"/>
      <c r="K218" s="69" t="s">
        <v>281</v>
      </c>
      <c r="L218" s="70"/>
      <c r="M218" s="69" t="s">
        <v>326</v>
      </c>
      <c r="O218" s="197">
        <v>208</v>
      </c>
      <c r="P218" s="197" t="s">
        <v>47</v>
      </c>
      <c r="Q218" s="197" t="s">
        <v>46</v>
      </c>
      <c r="R218" s="197"/>
    </row>
    <row r="219" spans="1:18" ht="66.75" hidden="1" customHeight="1">
      <c r="A219" s="61">
        <v>209</v>
      </c>
      <c r="B219" s="62" t="s">
        <v>261</v>
      </c>
      <c r="C219" s="72" t="s">
        <v>283</v>
      </c>
      <c r="D219" s="75" t="s">
        <v>47</v>
      </c>
      <c r="E219" s="64">
        <v>42292</v>
      </c>
      <c r="F219" s="65" t="s">
        <v>263</v>
      </c>
      <c r="G219" s="66" t="s">
        <v>246</v>
      </c>
      <c r="H219" s="67" t="s">
        <v>46</v>
      </c>
      <c r="I219" s="73"/>
      <c r="J219" s="74"/>
      <c r="K219" s="69" t="s">
        <v>284</v>
      </c>
      <c r="L219" s="70"/>
      <c r="M219" s="69" t="s">
        <v>326</v>
      </c>
      <c r="O219" s="197">
        <v>209</v>
      </c>
      <c r="P219" s="197" t="s">
        <v>47</v>
      </c>
      <c r="Q219" s="197" t="s">
        <v>46</v>
      </c>
      <c r="R219" s="197"/>
    </row>
    <row r="220" spans="1:18" ht="60" hidden="1" customHeight="1">
      <c r="A220" s="61">
        <v>210</v>
      </c>
      <c r="B220" s="62" t="s">
        <v>261</v>
      </c>
      <c r="C220" s="72" t="s">
        <v>285</v>
      </c>
      <c r="D220" s="67" t="s">
        <v>47</v>
      </c>
      <c r="E220" s="64">
        <v>42292</v>
      </c>
      <c r="F220" s="65" t="s">
        <v>263</v>
      </c>
      <c r="G220" s="66" t="s">
        <v>246</v>
      </c>
      <c r="H220" s="67" t="s">
        <v>46</v>
      </c>
      <c r="I220" s="73"/>
      <c r="J220" s="74"/>
      <c r="K220" s="69" t="s">
        <v>284</v>
      </c>
      <c r="L220" s="70"/>
      <c r="M220" s="69" t="s">
        <v>326</v>
      </c>
      <c r="O220" s="197">
        <v>210</v>
      </c>
      <c r="P220" s="197" t="s">
        <v>47</v>
      </c>
      <c r="Q220" s="197" t="s">
        <v>46</v>
      </c>
      <c r="R220" s="197"/>
    </row>
    <row r="221" spans="1:18" ht="53.25" hidden="1" customHeight="1">
      <c r="A221" s="61">
        <v>211</v>
      </c>
      <c r="B221" s="62" t="s">
        <v>261</v>
      </c>
      <c r="C221" s="76" t="s">
        <v>286</v>
      </c>
      <c r="D221" s="67" t="s">
        <v>47</v>
      </c>
      <c r="E221" s="64">
        <v>42292</v>
      </c>
      <c r="F221" s="65" t="s">
        <v>263</v>
      </c>
      <c r="G221" s="66" t="s">
        <v>246</v>
      </c>
      <c r="H221" s="104" t="s">
        <v>386</v>
      </c>
      <c r="I221" s="108">
        <v>42859</v>
      </c>
      <c r="J221" s="68"/>
      <c r="K221" s="69" t="s">
        <v>287</v>
      </c>
      <c r="L221" s="70"/>
      <c r="M221" s="69" t="s">
        <v>326</v>
      </c>
      <c r="O221" s="197">
        <v>211</v>
      </c>
      <c r="P221" s="197" t="s">
        <v>47</v>
      </c>
      <c r="Q221" s="197" t="s">
        <v>386</v>
      </c>
      <c r="R221" s="197">
        <v>42859</v>
      </c>
    </row>
    <row r="222" spans="1:18" ht="83.25" hidden="1" customHeight="1">
      <c r="A222" s="61">
        <v>212</v>
      </c>
      <c r="B222" s="62" t="s">
        <v>261</v>
      </c>
      <c r="C222" s="76" t="s">
        <v>300</v>
      </c>
      <c r="D222" s="67" t="s">
        <v>47</v>
      </c>
      <c r="E222" s="64">
        <v>42292</v>
      </c>
      <c r="F222" s="65" t="s">
        <v>263</v>
      </c>
      <c r="G222" s="66" t="s">
        <v>246</v>
      </c>
      <c r="H222" s="104" t="s">
        <v>386</v>
      </c>
      <c r="I222" s="108">
        <v>42859</v>
      </c>
      <c r="J222" s="68"/>
      <c r="K222" s="69" t="s">
        <v>289</v>
      </c>
      <c r="L222" s="70"/>
      <c r="M222" s="69" t="s">
        <v>326</v>
      </c>
      <c r="O222" s="197">
        <v>212</v>
      </c>
      <c r="P222" s="197" t="s">
        <v>47</v>
      </c>
      <c r="Q222" s="197" t="s">
        <v>386</v>
      </c>
      <c r="R222" s="197">
        <v>42859</v>
      </c>
    </row>
    <row r="223" spans="1:18" ht="54" hidden="1" customHeight="1">
      <c r="A223" s="61">
        <v>213</v>
      </c>
      <c r="B223" s="62" t="s">
        <v>261</v>
      </c>
      <c r="C223" s="76" t="s">
        <v>290</v>
      </c>
      <c r="D223" s="75" t="s">
        <v>47</v>
      </c>
      <c r="E223" s="64">
        <v>42292</v>
      </c>
      <c r="F223" s="65" t="s">
        <v>263</v>
      </c>
      <c r="G223" s="66" t="s">
        <v>246</v>
      </c>
      <c r="H223" s="104" t="s">
        <v>386</v>
      </c>
      <c r="I223" s="108">
        <v>42859</v>
      </c>
      <c r="J223" s="68"/>
      <c r="K223" s="69" t="s">
        <v>291</v>
      </c>
      <c r="L223" s="70"/>
      <c r="M223" s="69" t="s">
        <v>326</v>
      </c>
      <c r="O223" s="197">
        <v>213</v>
      </c>
      <c r="P223" s="197" t="s">
        <v>47</v>
      </c>
      <c r="Q223" s="197" t="s">
        <v>386</v>
      </c>
      <c r="R223" s="197">
        <v>42859</v>
      </c>
    </row>
    <row r="224" spans="1:18" ht="54" hidden="1" customHeight="1">
      <c r="A224" s="61">
        <v>214</v>
      </c>
      <c r="B224" s="62" t="s">
        <v>261</v>
      </c>
      <c r="C224" s="76" t="s">
        <v>292</v>
      </c>
      <c r="D224" s="75" t="s">
        <v>47</v>
      </c>
      <c r="E224" s="64">
        <v>42292</v>
      </c>
      <c r="F224" s="65" t="s">
        <v>263</v>
      </c>
      <c r="G224" s="66" t="s">
        <v>246</v>
      </c>
      <c r="H224" s="104" t="s">
        <v>386</v>
      </c>
      <c r="I224" s="108">
        <v>42859</v>
      </c>
      <c r="J224" s="68"/>
      <c r="K224" s="69" t="s">
        <v>293</v>
      </c>
      <c r="L224" s="70"/>
      <c r="M224" s="69" t="s">
        <v>326</v>
      </c>
      <c r="O224" s="197">
        <v>214</v>
      </c>
      <c r="P224" s="197" t="s">
        <v>47</v>
      </c>
      <c r="Q224" s="197" t="s">
        <v>386</v>
      </c>
      <c r="R224" s="197">
        <v>42859</v>
      </c>
    </row>
    <row r="225" spans="1:18" ht="51" hidden="1" customHeight="1">
      <c r="A225" s="61">
        <v>215</v>
      </c>
      <c r="B225" s="62" t="s">
        <v>261</v>
      </c>
      <c r="C225" s="76" t="s">
        <v>301</v>
      </c>
      <c r="D225" s="75" t="s">
        <v>47</v>
      </c>
      <c r="E225" s="64">
        <v>42292</v>
      </c>
      <c r="F225" s="65" t="s">
        <v>263</v>
      </c>
      <c r="G225" s="66" t="s">
        <v>246</v>
      </c>
      <c r="H225" s="67" t="s">
        <v>46</v>
      </c>
      <c r="I225" s="68"/>
      <c r="J225" s="68"/>
      <c r="K225" s="69" t="s">
        <v>295</v>
      </c>
      <c r="L225" s="70"/>
      <c r="M225" s="69" t="s">
        <v>326</v>
      </c>
      <c r="O225" s="197">
        <v>215</v>
      </c>
      <c r="P225" s="197" t="s">
        <v>47</v>
      </c>
      <c r="Q225" s="197" t="s">
        <v>46</v>
      </c>
      <c r="R225" s="197"/>
    </row>
    <row r="226" spans="1:18" ht="75" hidden="1">
      <c r="A226" s="61">
        <v>216</v>
      </c>
      <c r="B226" s="62" t="s">
        <v>261</v>
      </c>
      <c r="C226" s="76" t="s">
        <v>296</v>
      </c>
      <c r="D226" s="75" t="s">
        <v>47</v>
      </c>
      <c r="E226" s="64">
        <v>42292</v>
      </c>
      <c r="F226" s="65" t="s">
        <v>263</v>
      </c>
      <c r="G226" s="66" t="s">
        <v>246</v>
      </c>
      <c r="H226" s="67" t="s">
        <v>46</v>
      </c>
      <c r="I226" s="68"/>
      <c r="J226" s="68"/>
      <c r="K226" s="69" t="s">
        <v>297</v>
      </c>
      <c r="L226" s="70"/>
      <c r="M226" s="69" t="s">
        <v>326</v>
      </c>
      <c r="O226" s="197">
        <v>216</v>
      </c>
      <c r="P226" s="197" t="s">
        <v>47</v>
      </c>
      <c r="Q226" s="197" t="s">
        <v>46</v>
      </c>
      <c r="R226" s="197"/>
    </row>
    <row r="227" spans="1:18" ht="70.5" hidden="1" customHeight="1">
      <c r="A227" s="102">
        <v>217</v>
      </c>
      <c r="B227" s="102" t="s">
        <v>261</v>
      </c>
      <c r="C227" s="115" t="s">
        <v>262</v>
      </c>
      <c r="D227" s="114" t="s">
        <v>33</v>
      </c>
      <c r="E227" s="105">
        <v>42292</v>
      </c>
      <c r="F227" s="106" t="s">
        <v>263</v>
      </c>
      <c r="G227" s="107" t="s">
        <v>246</v>
      </c>
      <c r="H227" s="104" t="s">
        <v>386</v>
      </c>
      <c r="I227" s="108">
        <v>42870</v>
      </c>
      <c r="J227" s="109"/>
      <c r="K227" s="110" t="s">
        <v>264</v>
      </c>
      <c r="L227" s="111"/>
      <c r="M227" s="110" t="s">
        <v>326</v>
      </c>
      <c r="O227" s="197">
        <v>217</v>
      </c>
      <c r="P227" s="197" t="s">
        <v>33</v>
      </c>
      <c r="Q227" s="197" t="s">
        <v>386</v>
      </c>
      <c r="R227" s="197">
        <v>42870</v>
      </c>
    </row>
    <row r="228" spans="1:18" ht="60" hidden="1" customHeight="1">
      <c r="A228" s="102">
        <v>218</v>
      </c>
      <c r="B228" s="102" t="s">
        <v>261</v>
      </c>
      <c r="C228" s="115" t="s">
        <v>266</v>
      </c>
      <c r="D228" s="114" t="s">
        <v>33</v>
      </c>
      <c r="E228" s="105">
        <v>42292</v>
      </c>
      <c r="F228" s="106" t="s">
        <v>263</v>
      </c>
      <c r="G228" s="107" t="s">
        <v>246</v>
      </c>
      <c r="H228" s="104" t="s">
        <v>386</v>
      </c>
      <c r="I228" s="108">
        <v>42859</v>
      </c>
      <c r="J228" s="109"/>
      <c r="K228" s="110" t="s">
        <v>264</v>
      </c>
      <c r="L228" s="111"/>
      <c r="M228" s="110" t="s">
        <v>327</v>
      </c>
      <c r="O228" s="197">
        <v>218</v>
      </c>
      <c r="P228" s="197" t="s">
        <v>33</v>
      </c>
      <c r="Q228" s="197" t="s">
        <v>386</v>
      </c>
      <c r="R228" s="197">
        <v>42859</v>
      </c>
    </row>
    <row r="229" spans="1:18" ht="85.5" hidden="1" customHeight="1">
      <c r="A229" s="61">
        <v>219</v>
      </c>
      <c r="B229" s="62" t="s">
        <v>261</v>
      </c>
      <c r="C229" s="63" t="s">
        <v>267</v>
      </c>
      <c r="D229" s="71" t="s">
        <v>47</v>
      </c>
      <c r="E229" s="64">
        <v>42292</v>
      </c>
      <c r="F229" s="65" t="s">
        <v>263</v>
      </c>
      <c r="G229" s="66" t="s">
        <v>246</v>
      </c>
      <c r="H229" s="67" t="s">
        <v>46</v>
      </c>
      <c r="I229" s="68"/>
      <c r="J229" s="68"/>
      <c r="K229" s="69" t="s">
        <v>264</v>
      </c>
      <c r="L229" s="70"/>
      <c r="M229" s="69" t="s">
        <v>327</v>
      </c>
      <c r="O229" s="197">
        <v>219</v>
      </c>
      <c r="P229" s="197" t="s">
        <v>47</v>
      </c>
      <c r="Q229" s="197" t="s">
        <v>46</v>
      </c>
      <c r="R229" s="197"/>
    </row>
    <row r="230" spans="1:18" ht="82.5" hidden="1" customHeight="1">
      <c r="A230" s="311">
        <v>220</v>
      </c>
      <c r="B230" s="311" t="s">
        <v>261</v>
      </c>
      <c r="C230" s="63" t="s">
        <v>268</v>
      </c>
      <c r="D230" s="319" t="s">
        <v>47</v>
      </c>
      <c r="E230" s="81">
        <v>42292</v>
      </c>
      <c r="F230" s="313" t="s">
        <v>263</v>
      </c>
      <c r="G230" s="82" t="s">
        <v>246</v>
      </c>
      <c r="H230" s="75" t="s">
        <v>46</v>
      </c>
      <c r="I230" s="315"/>
      <c r="J230" s="315"/>
      <c r="K230" s="316" t="s">
        <v>269</v>
      </c>
      <c r="L230" s="317"/>
      <c r="M230" s="316" t="s">
        <v>327</v>
      </c>
      <c r="N230" s="153">
        <v>1</v>
      </c>
      <c r="O230" s="197">
        <v>220</v>
      </c>
      <c r="P230" s="197" t="s">
        <v>47</v>
      </c>
      <c r="Q230" s="197" t="s">
        <v>46</v>
      </c>
      <c r="R230" s="197"/>
    </row>
    <row r="231" spans="1:18" ht="44.25" hidden="1" customHeight="1">
      <c r="A231" s="102">
        <v>221</v>
      </c>
      <c r="B231" s="102" t="s">
        <v>261</v>
      </c>
      <c r="C231" s="115" t="s">
        <v>270</v>
      </c>
      <c r="D231" s="114" t="s">
        <v>33</v>
      </c>
      <c r="E231" s="105">
        <v>42292</v>
      </c>
      <c r="F231" s="106" t="s">
        <v>263</v>
      </c>
      <c r="G231" s="107" t="s">
        <v>246</v>
      </c>
      <c r="H231" s="104" t="s">
        <v>386</v>
      </c>
      <c r="I231" s="109"/>
      <c r="J231" s="109"/>
      <c r="K231" s="110" t="s">
        <v>271</v>
      </c>
      <c r="L231" s="111"/>
      <c r="M231" s="110" t="s">
        <v>327</v>
      </c>
      <c r="O231" s="197">
        <v>221</v>
      </c>
      <c r="P231" s="197" t="s">
        <v>33</v>
      </c>
      <c r="Q231" s="197" t="s">
        <v>386</v>
      </c>
      <c r="R231" s="197"/>
    </row>
    <row r="232" spans="1:18" ht="72" hidden="1" customHeight="1">
      <c r="A232" s="102">
        <v>222</v>
      </c>
      <c r="B232" s="102" t="s">
        <v>261</v>
      </c>
      <c r="C232" s="115" t="s">
        <v>272</v>
      </c>
      <c r="D232" s="113" t="s">
        <v>47</v>
      </c>
      <c r="E232" s="105">
        <v>42292</v>
      </c>
      <c r="F232" s="106" t="s">
        <v>263</v>
      </c>
      <c r="G232" s="107" t="s">
        <v>246</v>
      </c>
      <c r="H232" s="104" t="s">
        <v>386</v>
      </c>
      <c r="I232" s="108">
        <v>42863</v>
      </c>
      <c r="J232" s="109"/>
      <c r="K232" s="110" t="s">
        <v>273</v>
      </c>
      <c r="L232" s="111"/>
      <c r="M232" s="110" t="s">
        <v>327</v>
      </c>
      <c r="O232" s="197">
        <v>222</v>
      </c>
      <c r="P232" s="197" t="s">
        <v>47</v>
      </c>
      <c r="Q232" s="197" t="s">
        <v>386</v>
      </c>
      <c r="R232" s="197">
        <v>42863</v>
      </c>
    </row>
    <row r="233" spans="1:18" ht="57.75" hidden="1" customHeight="1">
      <c r="A233" s="102">
        <v>223</v>
      </c>
      <c r="B233" s="102" t="s">
        <v>261</v>
      </c>
      <c r="C233" s="295" t="s">
        <v>274</v>
      </c>
      <c r="D233" s="114" t="s">
        <v>33</v>
      </c>
      <c r="E233" s="105">
        <v>42292</v>
      </c>
      <c r="F233" s="106" t="s">
        <v>263</v>
      </c>
      <c r="G233" s="107" t="s">
        <v>246</v>
      </c>
      <c r="H233" s="104" t="s">
        <v>386</v>
      </c>
      <c r="I233" s="108">
        <v>42859</v>
      </c>
      <c r="J233" s="109"/>
      <c r="K233" s="110" t="s">
        <v>275</v>
      </c>
      <c r="L233" s="111"/>
      <c r="M233" s="110" t="s">
        <v>327</v>
      </c>
      <c r="O233" s="197">
        <v>223</v>
      </c>
      <c r="P233" s="197" t="s">
        <v>33</v>
      </c>
      <c r="Q233" s="197" t="s">
        <v>386</v>
      </c>
      <c r="R233" s="197">
        <v>42859</v>
      </c>
    </row>
    <row r="234" spans="1:18" ht="49.5" hidden="1" customHeight="1">
      <c r="A234" s="102">
        <v>224</v>
      </c>
      <c r="B234" s="102" t="s">
        <v>261</v>
      </c>
      <c r="C234" s="296" t="s">
        <v>276</v>
      </c>
      <c r="D234" s="114" t="s">
        <v>33</v>
      </c>
      <c r="E234" s="105">
        <v>42292</v>
      </c>
      <c r="F234" s="106" t="s">
        <v>263</v>
      </c>
      <c r="G234" s="107" t="s">
        <v>246</v>
      </c>
      <c r="H234" s="104" t="s">
        <v>386</v>
      </c>
      <c r="I234" s="108">
        <v>42859</v>
      </c>
      <c r="J234" s="109"/>
      <c r="K234" s="110" t="s">
        <v>277</v>
      </c>
      <c r="L234" s="111"/>
      <c r="M234" s="110" t="s">
        <v>327</v>
      </c>
      <c r="O234" s="197">
        <v>224</v>
      </c>
      <c r="P234" s="197" t="s">
        <v>33</v>
      </c>
      <c r="Q234" s="197" t="s">
        <v>386</v>
      </c>
      <c r="R234" s="197">
        <v>42859</v>
      </c>
    </row>
    <row r="235" spans="1:18" ht="57" hidden="1" customHeight="1">
      <c r="A235" s="102">
        <v>225</v>
      </c>
      <c r="B235" s="102" t="s">
        <v>261</v>
      </c>
      <c r="C235" s="115" t="s">
        <v>299</v>
      </c>
      <c r="D235" s="113" t="s">
        <v>47</v>
      </c>
      <c r="E235" s="105">
        <v>42292</v>
      </c>
      <c r="F235" s="106" t="s">
        <v>263</v>
      </c>
      <c r="G235" s="107" t="s">
        <v>246</v>
      </c>
      <c r="H235" s="104" t="s">
        <v>386</v>
      </c>
      <c r="I235" s="108">
        <v>42863</v>
      </c>
      <c r="J235" s="297"/>
      <c r="K235" s="110" t="s">
        <v>279</v>
      </c>
      <c r="L235" s="111"/>
      <c r="M235" s="110" t="s">
        <v>327</v>
      </c>
      <c r="O235" s="197">
        <v>225</v>
      </c>
      <c r="P235" s="197" t="s">
        <v>47</v>
      </c>
      <c r="Q235" s="197" t="s">
        <v>386</v>
      </c>
      <c r="R235" s="197">
        <v>42863</v>
      </c>
    </row>
    <row r="236" spans="1:18" ht="66" hidden="1" customHeight="1">
      <c r="A236" s="102">
        <v>226</v>
      </c>
      <c r="B236" s="102" t="s">
        <v>261</v>
      </c>
      <c r="C236" s="115" t="s">
        <v>280</v>
      </c>
      <c r="D236" s="113" t="s">
        <v>47</v>
      </c>
      <c r="E236" s="105">
        <v>42292</v>
      </c>
      <c r="F236" s="106" t="s">
        <v>263</v>
      </c>
      <c r="G236" s="107" t="s">
        <v>246</v>
      </c>
      <c r="H236" s="104" t="s">
        <v>386</v>
      </c>
      <c r="I236" s="108">
        <v>42863</v>
      </c>
      <c r="J236" s="297"/>
      <c r="K236" s="110" t="s">
        <v>281</v>
      </c>
      <c r="L236" s="111"/>
      <c r="M236" s="110" t="s">
        <v>327</v>
      </c>
      <c r="O236" s="197">
        <v>226</v>
      </c>
      <c r="P236" s="197" t="s">
        <v>47</v>
      </c>
      <c r="Q236" s="197" t="s">
        <v>386</v>
      </c>
      <c r="R236" s="197">
        <v>42863</v>
      </c>
    </row>
    <row r="237" spans="1:18" ht="60" hidden="1" customHeight="1">
      <c r="A237" s="102">
        <v>227</v>
      </c>
      <c r="B237" s="102" t="s">
        <v>261</v>
      </c>
      <c r="C237" s="115" t="s">
        <v>282</v>
      </c>
      <c r="D237" s="104" t="s">
        <v>47</v>
      </c>
      <c r="E237" s="105">
        <v>42292</v>
      </c>
      <c r="F237" s="106" t="s">
        <v>263</v>
      </c>
      <c r="G237" s="107" t="s">
        <v>246</v>
      </c>
      <c r="H237" s="104" t="s">
        <v>386</v>
      </c>
      <c r="I237" s="108">
        <v>42863</v>
      </c>
      <c r="J237" s="297"/>
      <c r="K237" s="110" t="s">
        <v>281</v>
      </c>
      <c r="L237" s="111"/>
      <c r="M237" s="110" t="s">
        <v>327</v>
      </c>
      <c r="O237" s="197">
        <v>227</v>
      </c>
      <c r="P237" s="197" t="s">
        <v>47</v>
      </c>
      <c r="Q237" s="197" t="s">
        <v>386</v>
      </c>
      <c r="R237" s="197">
        <v>42863</v>
      </c>
    </row>
    <row r="238" spans="1:18" ht="51.75" hidden="1" customHeight="1">
      <c r="A238" s="102">
        <v>228</v>
      </c>
      <c r="B238" s="102" t="s">
        <v>261</v>
      </c>
      <c r="C238" s="115" t="s">
        <v>283</v>
      </c>
      <c r="D238" s="104" t="s">
        <v>47</v>
      </c>
      <c r="E238" s="105">
        <v>42292</v>
      </c>
      <c r="F238" s="106" t="s">
        <v>263</v>
      </c>
      <c r="G238" s="107" t="s">
        <v>246</v>
      </c>
      <c r="H238" s="104" t="s">
        <v>386</v>
      </c>
      <c r="I238" s="108">
        <v>42863</v>
      </c>
      <c r="J238" s="297"/>
      <c r="K238" s="110" t="s">
        <v>284</v>
      </c>
      <c r="L238" s="111"/>
      <c r="M238" s="110" t="s">
        <v>327</v>
      </c>
      <c r="O238" s="197">
        <v>228</v>
      </c>
      <c r="P238" s="197" t="s">
        <v>47</v>
      </c>
      <c r="Q238" s="197" t="s">
        <v>386</v>
      </c>
      <c r="R238" s="197">
        <v>42863</v>
      </c>
    </row>
    <row r="239" spans="1:18" ht="30" hidden="1">
      <c r="A239" s="102">
        <v>229</v>
      </c>
      <c r="B239" s="102" t="s">
        <v>261</v>
      </c>
      <c r="C239" s="115" t="s">
        <v>285</v>
      </c>
      <c r="D239" s="104" t="s">
        <v>47</v>
      </c>
      <c r="E239" s="105">
        <v>42292</v>
      </c>
      <c r="F239" s="106" t="s">
        <v>263</v>
      </c>
      <c r="G239" s="107" t="s">
        <v>246</v>
      </c>
      <c r="H239" s="104" t="s">
        <v>386</v>
      </c>
      <c r="I239" s="108">
        <v>42863</v>
      </c>
      <c r="J239" s="297"/>
      <c r="K239" s="110" t="s">
        <v>284</v>
      </c>
      <c r="L239" s="111"/>
      <c r="M239" s="110" t="s">
        <v>327</v>
      </c>
      <c r="O239" s="197">
        <v>229</v>
      </c>
      <c r="P239" s="197" t="s">
        <v>47</v>
      </c>
      <c r="Q239" s="197" t="s">
        <v>386</v>
      </c>
      <c r="R239" s="197">
        <v>42863</v>
      </c>
    </row>
    <row r="240" spans="1:18" ht="49.5" hidden="1" customHeight="1">
      <c r="A240" s="102">
        <v>230</v>
      </c>
      <c r="B240" s="102" t="s">
        <v>261</v>
      </c>
      <c r="C240" s="103" t="s">
        <v>286</v>
      </c>
      <c r="D240" s="104" t="s">
        <v>47</v>
      </c>
      <c r="E240" s="105">
        <v>42292</v>
      </c>
      <c r="F240" s="106" t="s">
        <v>263</v>
      </c>
      <c r="G240" s="107" t="s">
        <v>246</v>
      </c>
      <c r="H240" s="104" t="s">
        <v>386</v>
      </c>
      <c r="I240" s="108">
        <v>42863</v>
      </c>
      <c r="J240" s="109"/>
      <c r="K240" s="110" t="s">
        <v>287</v>
      </c>
      <c r="L240" s="111"/>
      <c r="M240" s="110" t="s">
        <v>327</v>
      </c>
      <c r="O240" s="197">
        <v>230</v>
      </c>
      <c r="P240" s="197" t="s">
        <v>47</v>
      </c>
      <c r="Q240" s="197" t="s">
        <v>386</v>
      </c>
      <c r="R240" s="197">
        <v>42863</v>
      </c>
    </row>
    <row r="241" spans="1:18" ht="85.5" hidden="1" customHeight="1">
      <c r="A241" s="102">
        <v>231</v>
      </c>
      <c r="B241" s="102" t="s">
        <v>261</v>
      </c>
      <c r="C241" s="103" t="s">
        <v>300</v>
      </c>
      <c r="D241" s="104" t="s">
        <v>47</v>
      </c>
      <c r="E241" s="105">
        <v>42292</v>
      </c>
      <c r="F241" s="106" t="s">
        <v>263</v>
      </c>
      <c r="G241" s="107" t="s">
        <v>246</v>
      </c>
      <c r="H241" s="104" t="s">
        <v>386</v>
      </c>
      <c r="I241" s="108">
        <v>42863</v>
      </c>
      <c r="J241" s="109"/>
      <c r="K241" s="110" t="s">
        <v>289</v>
      </c>
      <c r="L241" s="111"/>
      <c r="M241" s="110" t="s">
        <v>327</v>
      </c>
      <c r="O241" s="197">
        <v>231</v>
      </c>
      <c r="P241" s="197" t="s">
        <v>47</v>
      </c>
      <c r="Q241" s="197" t="s">
        <v>386</v>
      </c>
      <c r="R241" s="197">
        <v>42863</v>
      </c>
    </row>
    <row r="242" spans="1:18" ht="54.75" hidden="1" customHeight="1">
      <c r="A242" s="102">
        <v>232</v>
      </c>
      <c r="B242" s="102" t="s">
        <v>261</v>
      </c>
      <c r="C242" s="103" t="s">
        <v>290</v>
      </c>
      <c r="D242" s="104" t="s">
        <v>47</v>
      </c>
      <c r="E242" s="105">
        <v>42292</v>
      </c>
      <c r="F242" s="106" t="s">
        <v>263</v>
      </c>
      <c r="G242" s="107" t="s">
        <v>246</v>
      </c>
      <c r="H242" s="104" t="s">
        <v>386</v>
      </c>
      <c r="I242" s="108">
        <v>42863</v>
      </c>
      <c r="J242" s="109"/>
      <c r="K242" s="110" t="s">
        <v>291</v>
      </c>
      <c r="L242" s="111"/>
      <c r="M242" s="110" t="s">
        <v>327</v>
      </c>
      <c r="O242" s="197">
        <v>232</v>
      </c>
      <c r="P242" s="197" t="s">
        <v>47</v>
      </c>
      <c r="Q242" s="197" t="s">
        <v>386</v>
      </c>
      <c r="R242" s="197">
        <v>42863</v>
      </c>
    </row>
    <row r="243" spans="1:18" ht="56.25" hidden="1" customHeight="1">
      <c r="A243" s="102">
        <v>233</v>
      </c>
      <c r="B243" s="102" t="s">
        <v>261</v>
      </c>
      <c r="C243" s="103" t="s">
        <v>292</v>
      </c>
      <c r="D243" s="104" t="s">
        <v>47</v>
      </c>
      <c r="E243" s="105">
        <v>42292</v>
      </c>
      <c r="F243" s="106" t="s">
        <v>263</v>
      </c>
      <c r="G243" s="107" t="s">
        <v>246</v>
      </c>
      <c r="H243" s="104" t="s">
        <v>386</v>
      </c>
      <c r="I243" s="108">
        <v>42863</v>
      </c>
      <c r="J243" s="109"/>
      <c r="K243" s="110" t="s">
        <v>293</v>
      </c>
      <c r="L243" s="111"/>
      <c r="M243" s="110" t="s">
        <v>327</v>
      </c>
      <c r="O243" s="197">
        <v>233</v>
      </c>
      <c r="P243" s="197" t="s">
        <v>47</v>
      </c>
      <c r="Q243" s="197" t="s">
        <v>386</v>
      </c>
      <c r="R243" s="197">
        <v>42863</v>
      </c>
    </row>
    <row r="244" spans="1:18" ht="38.25" hidden="1" customHeight="1">
      <c r="A244" s="61">
        <v>234</v>
      </c>
      <c r="B244" s="62" t="s">
        <v>261</v>
      </c>
      <c r="C244" s="76" t="s">
        <v>301</v>
      </c>
      <c r="D244" s="75" t="s">
        <v>47</v>
      </c>
      <c r="E244" s="64">
        <v>42292</v>
      </c>
      <c r="F244" s="65" t="s">
        <v>263</v>
      </c>
      <c r="G244" s="66" t="s">
        <v>246</v>
      </c>
      <c r="H244" s="67" t="s">
        <v>46</v>
      </c>
      <c r="I244" s="68"/>
      <c r="J244" s="68"/>
      <c r="K244" s="69" t="s">
        <v>295</v>
      </c>
      <c r="L244" s="70"/>
      <c r="M244" s="69" t="s">
        <v>327</v>
      </c>
      <c r="O244" s="197">
        <v>234</v>
      </c>
      <c r="P244" s="197" t="s">
        <v>47</v>
      </c>
      <c r="Q244" s="197" t="s">
        <v>46</v>
      </c>
      <c r="R244" s="197"/>
    </row>
    <row r="245" spans="1:18" ht="102.75" hidden="1" customHeight="1">
      <c r="A245" s="102">
        <v>235</v>
      </c>
      <c r="B245" s="102" t="s">
        <v>261</v>
      </c>
      <c r="C245" s="103" t="s">
        <v>296</v>
      </c>
      <c r="D245" s="104" t="s">
        <v>47</v>
      </c>
      <c r="E245" s="105">
        <v>42292</v>
      </c>
      <c r="F245" s="106" t="s">
        <v>263</v>
      </c>
      <c r="G245" s="107" t="s">
        <v>246</v>
      </c>
      <c r="H245" s="104" t="s">
        <v>386</v>
      </c>
      <c r="I245" s="391">
        <v>42863</v>
      </c>
      <c r="J245" s="109"/>
      <c r="K245" s="110" t="s">
        <v>297</v>
      </c>
      <c r="L245" s="111"/>
      <c r="M245" s="110" t="s">
        <v>327</v>
      </c>
      <c r="O245" s="197">
        <v>235</v>
      </c>
      <c r="P245" s="197" t="s">
        <v>47</v>
      </c>
      <c r="Q245" s="197" t="s">
        <v>386</v>
      </c>
      <c r="R245" s="197">
        <v>42863</v>
      </c>
    </row>
    <row r="246" spans="1:18" ht="159.75" hidden="1" customHeight="1">
      <c r="A246" s="61">
        <v>236</v>
      </c>
      <c r="B246" s="78" t="s">
        <v>261</v>
      </c>
      <c r="C246" s="77" t="s">
        <v>328</v>
      </c>
      <c r="D246" s="75" t="s">
        <v>47</v>
      </c>
      <c r="E246" s="64">
        <v>42292</v>
      </c>
      <c r="F246" s="65" t="s">
        <v>263</v>
      </c>
      <c r="G246" s="66" t="s">
        <v>246</v>
      </c>
      <c r="H246" s="67" t="s">
        <v>46</v>
      </c>
      <c r="I246" s="68"/>
      <c r="J246" s="68"/>
      <c r="K246" s="69" t="s">
        <v>329</v>
      </c>
      <c r="L246" s="70"/>
      <c r="M246" s="69" t="s">
        <v>330</v>
      </c>
      <c r="O246" s="197">
        <v>236</v>
      </c>
      <c r="P246" s="197" t="s">
        <v>47</v>
      </c>
      <c r="Q246" s="197" t="s">
        <v>46</v>
      </c>
      <c r="R246" s="197"/>
    </row>
    <row r="247" spans="1:18" ht="73.5" hidden="1" customHeight="1">
      <c r="A247" s="102">
        <v>237</v>
      </c>
      <c r="B247" s="116" t="s">
        <v>261</v>
      </c>
      <c r="C247" s="117" t="s">
        <v>331</v>
      </c>
      <c r="D247" s="104" t="s">
        <v>47</v>
      </c>
      <c r="E247" s="105">
        <v>42292</v>
      </c>
      <c r="F247" s="106" t="s">
        <v>263</v>
      </c>
      <c r="G247" s="107" t="s">
        <v>246</v>
      </c>
      <c r="H247" s="104" t="s">
        <v>386</v>
      </c>
      <c r="I247" s="108">
        <v>42451</v>
      </c>
      <c r="J247" s="109"/>
      <c r="K247" s="110" t="s">
        <v>332</v>
      </c>
      <c r="L247" s="111"/>
      <c r="M247" s="110" t="s">
        <v>333</v>
      </c>
      <c r="O247" s="197">
        <v>237</v>
      </c>
      <c r="P247" s="197" t="s">
        <v>47</v>
      </c>
      <c r="Q247" s="197" t="s">
        <v>386</v>
      </c>
      <c r="R247" s="197">
        <v>42451</v>
      </c>
    </row>
    <row r="248" spans="1:18" ht="64.5" hidden="1" customHeight="1">
      <c r="A248" s="61">
        <v>238</v>
      </c>
      <c r="B248" s="78" t="s">
        <v>261</v>
      </c>
      <c r="C248" s="77" t="s">
        <v>334</v>
      </c>
      <c r="D248" s="75" t="s">
        <v>47</v>
      </c>
      <c r="E248" s="64">
        <v>42292</v>
      </c>
      <c r="F248" s="65" t="s">
        <v>263</v>
      </c>
      <c r="G248" s="66" t="s">
        <v>246</v>
      </c>
      <c r="H248" s="67" t="s">
        <v>46</v>
      </c>
      <c r="I248" s="68"/>
      <c r="J248" s="68"/>
      <c r="K248" s="69" t="s">
        <v>335</v>
      </c>
      <c r="L248" s="70"/>
      <c r="M248" s="69" t="s">
        <v>336</v>
      </c>
      <c r="O248" s="197">
        <v>238</v>
      </c>
      <c r="P248" s="197" t="s">
        <v>47</v>
      </c>
      <c r="Q248" s="197" t="s">
        <v>46</v>
      </c>
      <c r="R248" s="197"/>
    </row>
    <row r="249" spans="1:18" ht="45.75" hidden="1" customHeight="1">
      <c r="A249" s="61">
        <v>239</v>
      </c>
      <c r="B249" s="78" t="s">
        <v>261</v>
      </c>
      <c r="C249" s="77" t="s">
        <v>337</v>
      </c>
      <c r="D249" s="75" t="s">
        <v>47</v>
      </c>
      <c r="E249" s="64">
        <v>42292</v>
      </c>
      <c r="F249" s="65" t="s">
        <v>263</v>
      </c>
      <c r="G249" s="66" t="s">
        <v>246</v>
      </c>
      <c r="H249" s="67" t="s">
        <v>46</v>
      </c>
      <c r="I249" s="68"/>
      <c r="J249" s="68"/>
      <c r="K249" s="69" t="s">
        <v>338</v>
      </c>
      <c r="L249" s="70"/>
      <c r="M249" s="69" t="s">
        <v>336</v>
      </c>
      <c r="O249" s="197">
        <v>239</v>
      </c>
      <c r="P249" s="197" t="s">
        <v>47</v>
      </c>
      <c r="Q249" s="197" t="s">
        <v>46</v>
      </c>
      <c r="R249" s="197"/>
    </row>
    <row r="250" spans="1:18" ht="54.75" hidden="1" customHeight="1">
      <c r="A250" s="61">
        <v>240</v>
      </c>
      <c r="B250" s="79" t="s">
        <v>261</v>
      </c>
      <c r="C250" s="63" t="s">
        <v>339</v>
      </c>
      <c r="D250" s="71" t="s">
        <v>47</v>
      </c>
      <c r="E250" s="64">
        <v>42292</v>
      </c>
      <c r="F250" s="65" t="s">
        <v>263</v>
      </c>
      <c r="G250" s="66" t="s">
        <v>246</v>
      </c>
      <c r="H250" s="67" t="s">
        <v>46</v>
      </c>
      <c r="I250" s="73"/>
      <c r="J250" s="74"/>
      <c r="K250" s="69" t="s">
        <v>340</v>
      </c>
      <c r="L250" s="80"/>
      <c r="M250" s="69" t="s">
        <v>341</v>
      </c>
      <c r="O250" s="197">
        <v>240</v>
      </c>
      <c r="P250" s="197" t="s">
        <v>47</v>
      </c>
      <c r="Q250" s="197" t="s">
        <v>46</v>
      </c>
      <c r="R250" s="197"/>
    </row>
    <row r="251" spans="1:18" ht="46.5" hidden="1" customHeight="1">
      <c r="A251" s="61">
        <v>241</v>
      </c>
      <c r="B251" s="79" t="s">
        <v>261</v>
      </c>
      <c r="C251" s="63" t="s">
        <v>339</v>
      </c>
      <c r="D251" s="71" t="s">
        <v>47</v>
      </c>
      <c r="E251" s="64">
        <v>42292</v>
      </c>
      <c r="F251" s="65" t="s">
        <v>263</v>
      </c>
      <c r="G251" s="66" t="s">
        <v>246</v>
      </c>
      <c r="H251" s="67" t="s">
        <v>46</v>
      </c>
      <c r="I251" s="73"/>
      <c r="J251" s="74"/>
      <c r="K251" s="69" t="s">
        <v>340</v>
      </c>
      <c r="L251" s="80"/>
      <c r="M251" s="69" t="s">
        <v>342</v>
      </c>
      <c r="O251" s="197">
        <v>241</v>
      </c>
      <c r="P251" s="197" t="s">
        <v>47</v>
      </c>
      <c r="Q251" s="197" t="s">
        <v>46</v>
      </c>
      <c r="R251" s="197"/>
    </row>
    <row r="252" spans="1:18" ht="49.5" hidden="1" customHeight="1">
      <c r="A252" s="61">
        <v>242</v>
      </c>
      <c r="B252" s="79" t="s">
        <v>261</v>
      </c>
      <c r="C252" s="63" t="s">
        <v>339</v>
      </c>
      <c r="D252" s="71" t="s">
        <v>47</v>
      </c>
      <c r="E252" s="64">
        <v>42292</v>
      </c>
      <c r="F252" s="65" t="s">
        <v>263</v>
      </c>
      <c r="G252" s="66" t="s">
        <v>246</v>
      </c>
      <c r="H252" s="67" t="s">
        <v>46</v>
      </c>
      <c r="I252" s="73"/>
      <c r="J252" s="74"/>
      <c r="K252" s="69" t="s">
        <v>340</v>
      </c>
      <c r="L252" s="80"/>
      <c r="M252" s="69" t="s">
        <v>343</v>
      </c>
      <c r="O252" s="197">
        <v>242</v>
      </c>
      <c r="P252" s="197" t="s">
        <v>47</v>
      </c>
      <c r="Q252" s="197" t="s">
        <v>46</v>
      </c>
      <c r="R252" s="197"/>
    </row>
    <row r="253" spans="1:18" ht="51" hidden="1" customHeight="1">
      <c r="A253" s="61">
        <v>243</v>
      </c>
      <c r="B253" s="79" t="s">
        <v>261</v>
      </c>
      <c r="C253" s="63" t="s">
        <v>339</v>
      </c>
      <c r="D253" s="71" t="s">
        <v>47</v>
      </c>
      <c r="E253" s="64">
        <v>42292</v>
      </c>
      <c r="F253" s="65" t="s">
        <v>263</v>
      </c>
      <c r="G253" s="66" t="s">
        <v>246</v>
      </c>
      <c r="H253" s="67" t="s">
        <v>46</v>
      </c>
      <c r="I253" s="73"/>
      <c r="J253" s="74"/>
      <c r="K253" s="69" t="s">
        <v>340</v>
      </c>
      <c r="L253" s="80"/>
      <c r="M253" s="69" t="s">
        <v>344</v>
      </c>
      <c r="O253" s="197">
        <v>243</v>
      </c>
      <c r="P253" s="197" t="s">
        <v>47</v>
      </c>
      <c r="Q253" s="197" t="s">
        <v>46</v>
      </c>
      <c r="R253" s="197"/>
    </row>
    <row r="254" spans="1:18" ht="60" hidden="1" customHeight="1">
      <c r="A254" s="61">
        <v>244</v>
      </c>
      <c r="B254" s="79" t="s">
        <v>261</v>
      </c>
      <c r="C254" s="63" t="s">
        <v>339</v>
      </c>
      <c r="D254" s="71" t="s">
        <v>47</v>
      </c>
      <c r="E254" s="64">
        <v>42292</v>
      </c>
      <c r="F254" s="65" t="s">
        <v>263</v>
      </c>
      <c r="G254" s="66" t="s">
        <v>246</v>
      </c>
      <c r="H254" s="67" t="s">
        <v>46</v>
      </c>
      <c r="I254" s="73"/>
      <c r="J254" s="74"/>
      <c r="K254" s="69" t="s">
        <v>340</v>
      </c>
      <c r="L254" s="80"/>
      <c r="M254" s="69" t="s">
        <v>345</v>
      </c>
      <c r="O254" s="197">
        <v>244</v>
      </c>
      <c r="P254" s="197" t="s">
        <v>47</v>
      </c>
      <c r="Q254" s="197" t="s">
        <v>46</v>
      </c>
      <c r="R254" s="197"/>
    </row>
    <row r="255" spans="1:18" ht="53.25" hidden="1" customHeight="1">
      <c r="A255" s="61">
        <v>245</v>
      </c>
      <c r="B255" s="79" t="s">
        <v>261</v>
      </c>
      <c r="C255" s="63" t="s">
        <v>339</v>
      </c>
      <c r="D255" s="71" t="s">
        <v>47</v>
      </c>
      <c r="E255" s="64">
        <v>42292</v>
      </c>
      <c r="F255" s="65" t="s">
        <v>263</v>
      </c>
      <c r="G255" s="66" t="s">
        <v>246</v>
      </c>
      <c r="H255" s="67" t="s">
        <v>46</v>
      </c>
      <c r="I255" s="73"/>
      <c r="J255" s="74"/>
      <c r="K255" s="69" t="s">
        <v>340</v>
      </c>
      <c r="L255" s="80"/>
      <c r="M255" s="69" t="s">
        <v>346</v>
      </c>
      <c r="O255" s="197">
        <v>245</v>
      </c>
      <c r="P255" s="197" t="s">
        <v>47</v>
      </c>
      <c r="Q255" s="197" t="s">
        <v>46</v>
      </c>
      <c r="R255" s="197"/>
    </row>
    <row r="256" spans="1:18" ht="38.25" hidden="1" customHeight="1">
      <c r="A256" s="61">
        <v>246</v>
      </c>
      <c r="B256" s="79" t="s">
        <v>261</v>
      </c>
      <c r="C256" s="63" t="s">
        <v>339</v>
      </c>
      <c r="D256" s="71" t="s">
        <v>47</v>
      </c>
      <c r="E256" s="64">
        <v>42292</v>
      </c>
      <c r="F256" s="65" t="s">
        <v>263</v>
      </c>
      <c r="G256" s="66" t="s">
        <v>246</v>
      </c>
      <c r="H256" s="67" t="s">
        <v>46</v>
      </c>
      <c r="I256" s="73"/>
      <c r="J256" s="74"/>
      <c r="K256" s="69" t="s">
        <v>340</v>
      </c>
      <c r="L256" s="80"/>
      <c r="M256" s="69" t="s">
        <v>347</v>
      </c>
      <c r="O256" s="197">
        <v>246</v>
      </c>
      <c r="P256" s="197" t="s">
        <v>47</v>
      </c>
      <c r="Q256" s="197" t="s">
        <v>46</v>
      </c>
      <c r="R256" s="197"/>
    </row>
    <row r="257" spans="1:18" ht="52.5" hidden="1" customHeight="1">
      <c r="A257" s="61">
        <v>247</v>
      </c>
      <c r="B257" s="79" t="s">
        <v>261</v>
      </c>
      <c r="C257" s="63" t="s">
        <v>339</v>
      </c>
      <c r="D257" s="71" t="s">
        <v>47</v>
      </c>
      <c r="E257" s="64">
        <v>42292</v>
      </c>
      <c r="F257" s="65" t="s">
        <v>263</v>
      </c>
      <c r="G257" s="66" t="s">
        <v>246</v>
      </c>
      <c r="H257" s="67" t="s">
        <v>46</v>
      </c>
      <c r="I257" s="73"/>
      <c r="J257" s="74"/>
      <c r="K257" s="69" t="s">
        <v>340</v>
      </c>
      <c r="L257" s="80"/>
      <c r="M257" s="69" t="s">
        <v>348</v>
      </c>
      <c r="O257" s="197">
        <v>247</v>
      </c>
      <c r="P257" s="197" t="s">
        <v>47</v>
      </c>
      <c r="Q257" s="197" t="s">
        <v>46</v>
      </c>
      <c r="R257" s="197"/>
    </row>
    <row r="258" spans="1:18" ht="58.5" hidden="1" customHeight="1">
      <c r="A258" s="61">
        <v>248</v>
      </c>
      <c r="B258" s="79" t="s">
        <v>261</v>
      </c>
      <c r="C258" s="63" t="s">
        <v>339</v>
      </c>
      <c r="D258" s="71" t="s">
        <v>47</v>
      </c>
      <c r="E258" s="64">
        <v>42292</v>
      </c>
      <c r="F258" s="65" t="s">
        <v>263</v>
      </c>
      <c r="G258" s="66" t="s">
        <v>246</v>
      </c>
      <c r="H258" s="67" t="s">
        <v>46</v>
      </c>
      <c r="I258" s="73"/>
      <c r="J258" s="74"/>
      <c r="K258" s="69" t="s">
        <v>340</v>
      </c>
      <c r="L258" s="80"/>
      <c r="M258" s="69" t="s">
        <v>349</v>
      </c>
      <c r="O258" s="197">
        <v>248</v>
      </c>
      <c r="P258" s="197" t="s">
        <v>47</v>
      </c>
      <c r="Q258" s="197" t="s">
        <v>46</v>
      </c>
      <c r="R258" s="197"/>
    </row>
    <row r="259" spans="1:18" ht="54" hidden="1" customHeight="1">
      <c r="A259" s="61">
        <v>249</v>
      </c>
      <c r="B259" s="79" t="s">
        <v>261</v>
      </c>
      <c r="C259" s="63" t="s">
        <v>339</v>
      </c>
      <c r="D259" s="71" t="s">
        <v>47</v>
      </c>
      <c r="E259" s="64">
        <v>42292</v>
      </c>
      <c r="F259" s="65" t="s">
        <v>263</v>
      </c>
      <c r="G259" s="66" t="s">
        <v>246</v>
      </c>
      <c r="H259" s="67" t="s">
        <v>46</v>
      </c>
      <c r="I259" s="73"/>
      <c r="J259" s="74"/>
      <c r="K259" s="69" t="s">
        <v>340</v>
      </c>
      <c r="L259" s="80"/>
      <c r="M259" s="69" t="s">
        <v>350</v>
      </c>
      <c r="O259" s="197">
        <v>249</v>
      </c>
      <c r="P259" s="197" t="s">
        <v>47</v>
      </c>
      <c r="Q259" s="197" t="s">
        <v>46</v>
      </c>
      <c r="R259" s="197"/>
    </row>
    <row r="260" spans="1:18" ht="54.75" hidden="1" customHeight="1">
      <c r="A260" s="61">
        <v>250</v>
      </c>
      <c r="B260" s="79" t="s">
        <v>261</v>
      </c>
      <c r="C260" s="63" t="s">
        <v>339</v>
      </c>
      <c r="D260" s="71" t="s">
        <v>47</v>
      </c>
      <c r="E260" s="64">
        <v>42292</v>
      </c>
      <c r="F260" s="65" t="s">
        <v>263</v>
      </c>
      <c r="G260" s="66" t="s">
        <v>246</v>
      </c>
      <c r="H260" s="67" t="s">
        <v>46</v>
      </c>
      <c r="I260" s="73"/>
      <c r="J260" s="74"/>
      <c r="K260" s="69" t="s">
        <v>340</v>
      </c>
      <c r="L260" s="80"/>
      <c r="M260" s="69" t="s">
        <v>351</v>
      </c>
      <c r="O260" s="197">
        <v>250</v>
      </c>
      <c r="P260" s="197" t="s">
        <v>47</v>
      </c>
      <c r="Q260" s="197" t="s">
        <v>46</v>
      </c>
      <c r="R260" s="197"/>
    </row>
    <row r="261" spans="1:18" ht="189.75" hidden="1" customHeight="1">
      <c r="A261" s="102">
        <v>257</v>
      </c>
      <c r="B261" s="102" t="s">
        <v>352</v>
      </c>
      <c r="C261" s="103" t="s">
        <v>353</v>
      </c>
      <c r="D261" s="104" t="s">
        <v>47</v>
      </c>
      <c r="E261" s="105">
        <v>42287</v>
      </c>
      <c r="F261" s="106" t="s">
        <v>354</v>
      </c>
      <c r="G261" s="107" t="s">
        <v>246</v>
      </c>
      <c r="H261" s="104" t="s">
        <v>386</v>
      </c>
      <c r="I261" s="391">
        <v>42919</v>
      </c>
      <c r="J261" s="109"/>
      <c r="K261" s="110" t="s">
        <v>355</v>
      </c>
      <c r="L261" s="111"/>
      <c r="M261" s="110" t="s">
        <v>356</v>
      </c>
      <c r="O261" s="197">
        <v>257</v>
      </c>
      <c r="P261" s="197" t="s">
        <v>47</v>
      </c>
      <c r="Q261" s="197" t="s">
        <v>386</v>
      </c>
      <c r="R261" s="390">
        <v>42919</v>
      </c>
    </row>
    <row r="262" spans="1:18" ht="96.75" hidden="1" customHeight="1">
      <c r="A262" s="102">
        <v>258</v>
      </c>
      <c r="B262" s="102" t="s">
        <v>352</v>
      </c>
      <c r="C262" s="103" t="s">
        <v>357</v>
      </c>
      <c r="D262" s="104" t="s">
        <v>47</v>
      </c>
      <c r="E262" s="105">
        <v>42287</v>
      </c>
      <c r="F262" s="106" t="s">
        <v>354</v>
      </c>
      <c r="G262" s="107" t="s">
        <v>246</v>
      </c>
      <c r="H262" s="104" t="s">
        <v>386</v>
      </c>
      <c r="I262" s="391">
        <v>42919</v>
      </c>
      <c r="J262" s="109"/>
      <c r="K262" s="110" t="s">
        <v>355</v>
      </c>
      <c r="L262" s="111"/>
      <c r="M262" s="110" t="s">
        <v>356</v>
      </c>
      <c r="O262" s="197">
        <v>258</v>
      </c>
      <c r="P262" s="197" t="s">
        <v>47</v>
      </c>
      <c r="Q262" s="197" t="s">
        <v>386</v>
      </c>
      <c r="R262" s="390">
        <v>42919</v>
      </c>
    </row>
    <row r="263" spans="1:18" ht="116.25" hidden="1" customHeight="1">
      <c r="A263" s="102">
        <v>259</v>
      </c>
      <c r="B263" s="102" t="s">
        <v>352</v>
      </c>
      <c r="C263" s="103" t="s">
        <v>358</v>
      </c>
      <c r="D263" s="104" t="s">
        <v>47</v>
      </c>
      <c r="E263" s="105">
        <v>42287</v>
      </c>
      <c r="F263" s="106" t="s">
        <v>354</v>
      </c>
      <c r="G263" s="107" t="s">
        <v>246</v>
      </c>
      <c r="H263" s="104" t="s">
        <v>386</v>
      </c>
      <c r="I263" s="391">
        <v>42919</v>
      </c>
      <c r="J263" s="109"/>
      <c r="K263" s="110" t="s">
        <v>355</v>
      </c>
      <c r="L263" s="111"/>
      <c r="M263" s="110" t="s">
        <v>356</v>
      </c>
      <c r="O263" s="197">
        <v>259</v>
      </c>
      <c r="P263" s="197" t="s">
        <v>47</v>
      </c>
      <c r="Q263" s="197" t="s">
        <v>386</v>
      </c>
      <c r="R263" s="390">
        <v>42919</v>
      </c>
    </row>
    <row r="264" spans="1:18" ht="87" hidden="1" customHeight="1">
      <c r="A264" s="102">
        <v>260</v>
      </c>
      <c r="B264" s="102" t="s">
        <v>352</v>
      </c>
      <c r="C264" s="103" t="s">
        <v>359</v>
      </c>
      <c r="D264" s="104" t="s">
        <v>47</v>
      </c>
      <c r="E264" s="105">
        <v>42287</v>
      </c>
      <c r="F264" s="106" t="s">
        <v>354</v>
      </c>
      <c r="G264" s="107" t="s">
        <v>246</v>
      </c>
      <c r="H264" s="104" t="s">
        <v>386</v>
      </c>
      <c r="I264" s="391">
        <v>42919</v>
      </c>
      <c r="J264" s="109"/>
      <c r="K264" s="110" t="s">
        <v>355</v>
      </c>
      <c r="L264" s="111"/>
      <c r="M264" s="110" t="s">
        <v>356</v>
      </c>
      <c r="O264" s="197">
        <v>260</v>
      </c>
      <c r="P264" s="197" t="s">
        <v>47</v>
      </c>
      <c r="Q264" s="197" t="s">
        <v>386</v>
      </c>
      <c r="R264" s="390">
        <v>42919</v>
      </c>
    </row>
    <row r="265" spans="1:18" ht="101.25" hidden="1" customHeight="1">
      <c r="A265" s="102">
        <v>261</v>
      </c>
      <c r="B265" s="102" t="s">
        <v>352</v>
      </c>
      <c r="C265" s="103" t="s">
        <v>360</v>
      </c>
      <c r="D265" s="104" t="s">
        <v>47</v>
      </c>
      <c r="E265" s="105">
        <v>42287</v>
      </c>
      <c r="F265" s="106" t="s">
        <v>354</v>
      </c>
      <c r="G265" s="107" t="s">
        <v>246</v>
      </c>
      <c r="H265" s="104" t="s">
        <v>386</v>
      </c>
      <c r="I265" s="391">
        <v>42919</v>
      </c>
      <c r="J265" s="109"/>
      <c r="K265" s="110" t="s">
        <v>361</v>
      </c>
      <c r="L265" s="111"/>
      <c r="M265" s="110" t="s">
        <v>356</v>
      </c>
      <c r="N265" s="153">
        <v>1</v>
      </c>
      <c r="O265" s="197">
        <v>261</v>
      </c>
      <c r="P265" s="197" t="s">
        <v>47</v>
      </c>
      <c r="Q265" s="197" t="s">
        <v>386</v>
      </c>
      <c r="R265" s="390">
        <v>42919</v>
      </c>
    </row>
    <row r="266" spans="1:18" ht="146.25" hidden="1" customHeight="1">
      <c r="A266" s="61">
        <v>262</v>
      </c>
      <c r="B266" s="252" t="s">
        <v>352</v>
      </c>
      <c r="C266" s="83" t="s">
        <v>362</v>
      </c>
      <c r="D266" s="261" t="s">
        <v>47</v>
      </c>
      <c r="E266" s="81">
        <v>42287</v>
      </c>
      <c r="F266" s="255" t="s">
        <v>354</v>
      </c>
      <c r="G266" s="82" t="s">
        <v>246</v>
      </c>
      <c r="H266" s="256" t="s">
        <v>46</v>
      </c>
      <c r="I266" s="64"/>
      <c r="J266" s="257"/>
      <c r="K266" s="84" t="s">
        <v>363</v>
      </c>
      <c r="L266" s="85"/>
      <c r="M266" s="260" t="s">
        <v>356</v>
      </c>
      <c r="O266" s="197">
        <v>262</v>
      </c>
      <c r="P266" s="197" t="s">
        <v>47</v>
      </c>
      <c r="Q266" s="197" t="s">
        <v>46</v>
      </c>
      <c r="R266" s="197"/>
    </row>
    <row r="267" spans="1:18" ht="178.5" hidden="1" customHeight="1">
      <c r="A267" s="102">
        <v>263</v>
      </c>
      <c r="B267" s="102" t="s">
        <v>352</v>
      </c>
      <c r="C267" s="103" t="s">
        <v>364</v>
      </c>
      <c r="D267" s="104" t="s">
        <v>47</v>
      </c>
      <c r="E267" s="105">
        <v>42287</v>
      </c>
      <c r="F267" s="106" t="s">
        <v>354</v>
      </c>
      <c r="G267" s="107" t="s">
        <v>246</v>
      </c>
      <c r="H267" s="104" t="s">
        <v>386</v>
      </c>
      <c r="I267" s="391">
        <v>42919</v>
      </c>
      <c r="J267" s="109"/>
      <c r="K267" s="110" t="s">
        <v>365</v>
      </c>
      <c r="L267" s="111"/>
      <c r="M267" s="110" t="s">
        <v>356</v>
      </c>
      <c r="N267" s="153">
        <v>1</v>
      </c>
      <c r="O267" s="197">
        <v>263</v>
      </c>
      <c r="P267" s="197" t="s">
        <v>47</v>
      </c>
      <c r="Q267" s="197" t="s">
        <v>386</v>
      </c>
      <c r="R267" s="390">
        <v>42919</v>
      </c>
    </row>
    <row r="268" spans="1:18" ht="91.5" hidden="1" customHeight="1">
      <c r="A268" s="102">
        <v>264</v>
      </c>
      <c r="B268" s="102" t="s">
        <v>352</v>
      </c>
      <c r="C268" s="103" t="s">
        <v>394</v>
      </c>
      <c r="D268" s="104" t="s">
        <v>47</v>
      </c>
      <c r="E268" s="105">
        <v>42287</v>
      </c>
      <c r="F268" s="106" t="s">
        <v>354</v>
      </c>
      <c r="G268" s="107" t="s">
        <v>246</v>
      </c>
      <c r="H268" s="104" t="s">
        <v>386</v>
      </c>
      <c r="I268" s="391">
        <v>42919</v>
      </c>
      <c r="J268" s="109"/>
      <c r="K268" s="110" t="s">
        <v>365</v>
      </c>
      <c r="L268" s="111"/>
      <c r="M268" s="110" t="s">
        <v>356</v>
      </c>
      <c r="O268" s="197">
        <v>264</v>
      </c>
      <c r="P268" s="197" t="s">
        <v>47</v>
      </c>
      <c r="Q268" s="197" t="s">
        <v>386</v>
      </c>
      <c r="R268" s="390">
        <v>42919</v>
      </c>
    </row>
    <row r="269" spans="1:18" ht="120" hidden="1">
      <c r="A269" s="102">
        <v>265</v>
      </c>
      <c r="B269" s="102" t="s">
        <v>352</v>
      </c>
      <c r="C269" s="103" t="s">
        <v>367</v>
      </c>
      <c r="D269" s="104" t="s">
        <v>47</v>
      </c>
      <c r="E269" s="105">
        <v>42287</v>
      </c>
      <c r="F269" s="106" t="s">
        <v>354</v>
      </c>
      <c r="G269" s="107" t="s">
        <v>246</v>
      </c>
      <c r="H269" s="104" t="s">
        <v>386</v>
      </c>
      <c r="I269" s="391">
        <v>42920</v>
      </c>
      <c r="J269" s="109"/>
      <c r="K269" s="110" t="s">
        <v>366</v>
      </c>
      <c r="L269" s="111"/>
      <c r="M269" s="110" t="s">
        <v>356</v>
      </c>
      <c r="N269" s="153">
        <v>1</v>
      </c>
      <c r="O269" s="197">
        <v>265</v>
      </c>
      <c r="P269" s="197" t="s">
        <v>47</v>
      </c>
      <c r="Q269" s="197" t="s">
        <v>386</v>
      </c>
      <c r="R269" s="390">
        <v>42920</v>
      </c>
    </row>
    <row r="270" spans="1:18" ht="105" hidden="1">
      <c r="A270" s="102">
        <v>266</v>
      </c>
      <c r="B270" s="102" t="s">
        <v>352</v>
      </c>
      <c r="C270" s="103" t="s">
        <v>395</v>
      </c>
      <c r="D270" s="104" t="s">
        <v>47</v>
      </c>
      <c r="E270" s="105">
        <v>42287</v>
      </c>
      <c r="F270" s="106" t="s">
        <v>354</v>
      </c>
      <c r="G270" s="107" t="s">
        <v>246</v>
      </c>
      <c r="H270" s="104" t="s">
        <v>386</v>
      </c>
      <c r="I270" s="391">
        <v>42920</v>
      </c>
      <c r="J270" s="109"/>
      <c r="K270" s="110" t="s">
        <v>368</v>
      </c>
      <c r="L270" s="111"/>
      <c r="M270" s="110" t="s">
        <v>356</v>
      </c>
      <c r="O270" s="197">
        <v>266</v>
      </c>
      <c r="P270" s="197" t="s">
        <v>47</v>
      </c>
      <c r="Q270" s="197" t="s">
        <v>386</v>
      </c>
      <c r="R270" s="390">
        <v>42920</v>
      </c>
    </row>
    <row r="271" spans="1:18" ht="120" hidden="1" customHeight="1">
      <c r="A271" s="102">
        <v>267</v>
      </c>
      <c r="B271" s="102" t="s">
        <v>352</v>
      </c>
      <c r="C271" s="103" t="s">
        <v>396</v>
      </c>
      <c r="D271" s="104" t="s">
        <v>47</v>
      </c>
      <c r="E271" s="105">
        <v>42287</v>
      </c>
      <c r="F271" s="106" t="s">
        <v>354</v>
      </c>
      <c r="G271" s="107" t="s">
        <v>246</v>
      </c>
      <c r="H271" s="104" t="s">
        <v>386</v>
      </c>
      <c r="I271" s="391">
        <v>42920</v>
      </c>
      <c r="J271" s="109"/>
      <c r="K271" s="110" t="s">
        <v>369</v>
      </c>
      <c r="L271" s="111"/>
      <c r="M271" s="110" t="s">
        <v>356</v>
      </c>
      <c r="N271" s="153">
        <v>1</v>
      </c>
      <c r="O271" s="197">
        <v>267</v>
      </c>
      <c r="P271" s="197" t="s">
        <v>47</v>
      </c>
      <c r="Q271" s="197" t="s">
        <v>386</v>
      </c>
      <c r="R271" s="390">
        <v>42920</v>
      </c>
    </row>
    <row r="272" spans="1:18" ht="121.5" hidden="1" customHeight="1">
      <c r="A272" s="102">
        <v>268</v>
      </c>
      <c r="B272" s="102" t="s">
        <v>352</v>
      </c>
      <c r="C272" s="103" t="s">
        <v>370</v>
      </c>
      <c r="D272" s="104" t="s">
        <v>47</v>
      </c>
      <c r="E272" s="105">
        <v>42287</v>
      </c>
      <c r="F272" s="106" t="s">
        <v>354</v>
      </c>
      <c r="G272" s="107" t="s">
        <v>246</v>
      </c>
      <c r="H272" s="104" t="s">
        <v>386</v>
      </c>
      <c r="I272" s="391">
        <v>42920</v>
      </c>
      <c r="J272" s="109"/>
      <c r="K272" s="110" t="s">
        <v>371</v>
      </c>
      <c r="L272" s="111"/>
      <c r="M272" s="110" t="s">
        <v>356</v>
      </c>
      <c r="N272" s="153">
        <v>1</v>
      </c>
      <c r="O272" s="197">
        <v>268</v>
      </c>
      <c r="P272" s="197" t="s">
        <v>47</v>
      </c>
      <c r="Q272" s="197" t="s">
        <v>386</v>
      </c>
      <c r="R272" s="390">
        <v>42920</v>
      </c>
    </row>
    <row r="273" spans="1:18" ht="60" hidden="1">
      <c r="A273" s="102">
        <v>269</v>
      </c>
      <c r="B273" s="102" t="s">
        <v>352</v>
      </c>
      <c r="C273" s="103" t="s">
        <v>372</v>
      </c>
      <c r="D273" s="104" t="s">
        <v>47</v>
      </c>
      <c r="E273" s="105">
        <v>42287</v>
      </c>
      <c r="F273" s="106" t="s">
        <v>354</v>
      </c>
      <c r="G273" s="107" t="s">
        <v>246</v>
      </c>
      <c r="H273" s="104" t="s">
        <v>386</v>
      </c>
      <c r="I273" s="391">
        <v>42919</v>
      </c>
      <c r="J273" s="109"/>
      <c r="K273" s="110" t="s">
        <v>373</v>
      </c>
      <c r="L273" s="111"/>
      <c r="M273" s="110" t="s">
        <v>356</v>
      </c>
      <c r="O273" s="197">
        <v>269</v>
      </c>
      <c r="P273" s="197" t="s">
        <v>47</v>
      </c>
      <c r="Q273" s="197" t="s">
        <v>386</v>
      </c>
      <c r="R273" s="390">
        <v>42919</v>
      </c>
    </row>
    <row r="274" spans="1:18" ht="126" hidden="1" customHeight="1">
      <c r="A274" s="61">
        <v>270</v>
      </c>
      <c r="B274" s="252" t="s">
        <v>352</v>
      </c>
      <c r="C274" s="253" t="s">
        <v>374</v>
      </c>
      <c r="D274" s="88" t="s">
        <v>47</v>
      </c>
      <c r="E274" s="81">
        <v>42287</v>
      </c>
      <c r="F274" s="255" t="s">
        <v>354</v>
      </c>
      <c r="G274" s="82" t="s">
        <v>246</v>
      </c>
      <c r="H274" s="256" t="s">
        <v>46</v>
      </c>
      <c r="I274" s="64"/>
      <c r="J274" s="257"/>
      <c r="K274" s="258" t="s">
        <v>375</v>
      </c>
      <c r="L274" s="259"/>
      <c r="M274" s="260" t="s">
        <v>356</v>
      </c>
      <c r="O274" s="197">
        <v>270</v>
      </c>
      <c r="P274" s="197" t="s">
        <v>47</v>
      </c>
      <c r="Q274" s="197" t="s">
        <v>46</v>
      </c>
      <c r="R274" s="197"/>
    </row>
    <row r="275" spans="1:18" ht="90" hidden="1">
      <c r="A275" s="102">
        <v>271</v>
      </c>
      <c r="B275" s="102" t="s">
        <v>352</v>
      </c>
      <c r="C275" s="103" t="s">
        <v>376</v>
      </c>
      <c r="D275" s="104" t="s">
        <v>47</v>
      </c>
      <c r="E275" s="105">
        <v>42287</v>
      </c>
      <c r="F275" s="106" t="s">
        <v>354</v>
      </c>
      <c r="G275" s="107" t="s">
        <v>246</v>
      </c>
      <c r="H275" s="104" t="s">
        <v>386</v>
      </c>
      <c r="I275" s="391">
        <v>42919</v>
      </c>
      <c r="J275" s="109"/>
      <c r="K275" s="110" t="s">
        <v>377</v>
      </c>
      <c r="L275" s="111"/>
      <c r="M275" s="110" t="s">
        <v>356</v>
      </c>
      <c r="O275" s="197">
        <v>271</v>
      </c>
      <c r="P275" s="197" t="s">
        <v>47</v>
      </c>
      <c r="Q275" s="197" t="s">
        <v>386</v>
      </c>
      <c r="R275" s="390">
        <v>42919</v>
      </c>
    </row>
    <row r="276" spans="1:18" ht="90" hidden="1">
      <c r="A276" s="61">
        <v>272</v>
      </c>
      <c r="B276" s="252" t="s">
        <v>352</v>
      </c>
      <c r="C276" s="264" t="s">
        <v>378</v>
      </c>
      <c r="D276" s="88" t="s">
        <v>47</v>
      </c>
      <c r="E276" s="81">
        <v>42287</v>
      </c>
      <c r="F276" s="255" t="s">
        <v>354</v>
      </c>
      <c r="G276" s="82" t="s">
        <v>246</v>
      </c>
      <c r="H276" s="256" t="s">
        <v>46</v>
      </c>
      <c r="I276" s="255"/>
      <c r="J276" s="262"/>
      <c r="K276" s="265" t="s">
        <v>379</v>
      </c>
      <c r="L276" s="266"/>
      <c r="M276" s="260" t="s">
        <v>356</v>
      </c>
      <c r="O276" s="197">
        <v>272</v>
      </c>
      <c r="P276" s="197" t="s">
        <v>47</v>
      </c>
      <c r="Q276" s="197" t="s">
        <v>46</v>
      </c>
      <c r="R276" s="197"/>
    </row>
    <row r="277" spans="1:18" ht="90" hidden="1">
      <c r="A277" s="61">
        <v>273</v>
      </c>
      <c r="B277" s="252" t="s">
        <v>352</v>
      </c>
      <c r="C277" s="76" t="s">
        <v>380</v>
      </c>
      <c r="D277" s="87" t="s">
        <v>47</v>
      </c>
      <c r="E277" s="81">
        <v>42287</v>
      </c>
      <c r="F277" s="255" t="s">
        <v>354</v>
      </c>
      <c r="G277" s="82" t="s">
        <v>246</v>
      </c>
      <c r="H277" s="256" t="s">
        <v>46</v>
      </c>
      <c r="I277" s="255"/>
      <c r="J277" s="262"/>
      <c r="K277" s="265" t="s">
        <v>379</v>
      </c>
      <c r="L277" s="266"/>
      <c r="M277" s="260" t="s">
        <v>356</v>
      </c>
      <c r="O277" s="197">
        <v>273</v>
      </c>
      <c r="P277" s="197" t="s">
        <v>47</v>
      </c>
      <c r="Q277" s="197" t="s">
        <v>46</v>
      </c>
      <c r="R277" s="197"/>
    </row>
    <row r="278" spans="1:18" ht="78" hidden="1" customHeight="1">
      <c r="A278" s="61">
        <v>274</v>
      </c>
      <c r="B278" s="252" t="s">
        <v>352</v>
      </c>
      <c r="C278" s="253" t="s">
        <v>353</v>
      </c>
      <c r="D278" s="254" t="s">
        <v>47</v>
      </c>
      <c r="E278" s="81">
        <v>42287</v>
      </c>
      <c r="F278" s="255" t="s">
        <v>354</v>
      </c>
      <c r="G278" s="82" t="s">
        <v>246</v>
      </c>
      <c r="H278" s="256" t="s">
        <v>46</v>
      </c>
      <c r="I278" s="64"/>
      <c r="J278" s="257"/>
      <c r="K278" s="258" t="s">
        <v>355</v>
      </c>
      <c r="L278" s="267"/>
      <c r="M278" s="268" t="s">
        <v>381</v>
      </c>
      <c r="O278" s="197">
        <v>274</v>
      </c>
      <c r="P278" s="197" t="s">
        <v>47</v>
      </c>
      <c r="Q278" s="197" t="s">
        <v>46</v>
      </c>
      <c r="R278" s="197"/>
    </row>
    <row r="279" spans="1:18" ht="75" hidden="1">
      <c r="A279" s="61">
        <v>275</v>
      </c>
      <c r="B279" s="252" t="s">
        <v>352</v>
      </c>
      <c r="C279" s="253" t="s">
        <v>357</v>
      </c>
      <c r="D279" s="254" t="s">
        <v>47</v>
      </c>
      <c r="E279" s="81">
        <v>42287</v>
      </c>
      <c r="F279" s="255" t="s">
        <v>354</v>
      </c>
      <c r="G279" s="82" t="s">
        <v>246</v>
      </c>
      <c r="H279" s="256" t="s">
        <v>46</v>
      </c>
      <c r="I279" s="64"/>
      <c r="J279" s="257"/>
      <c r="K279" s="258" t="s">
        <v>355</v>
      </c>
      <c r="L279" s="267"/>
      <c r="M279" s="260" t="s">
        <v>381</v>
      </c>
      <c r="O279" s="197">
        <v>275</v>
      </c>
      <c r="P279" s="197" t="s">
        <v>47</v>
      </c>
      <c r="Q279" s="197" t="s">
        <v>46</v>
      </c>
      <c r="R279" s="197"/>
    </row>
    <row r="280" spans="1:18" ht="75" hidden="1">
      <c r="A280" s="61">
        <v>276</v>
      </c>
      <c r="B280" s="252" t="s">
        <v>352</v>
      </c>
      <c r="C280" s="253" t="s">
        <v>358</v>
      </c>
      <c r="D280" s="261" t="s">
        <v>47</v>
      </c>
      <c r="E280" s="81">
        <v>42287</v>
      </c>
      <c r="F280" s="255" t="s">
        <v>354</v>
      </c>
      <c r="G280" s="82" t="s">
        <v>246</v>
      </c>
      <c r="H280" s="256" t="s">
        <v>46</v>
      </c>
      <c r="I280" s="64"/>
      <c r="J280" s="257"/>
      <c r="K280" s="258" t="s">
        <v>355</v>
      </c>
      <c r="L280" s="267"/>
      <c r="M280" s="260" t="s">
        <v>381</v>
      </c>
      <c r="O280" s="197">
        <v>276</v>
      </c>
      <c r="P280" s="197" t="s">
        <v>47</v>
      </c>
      <c r="Q280" s="197" t="s">
        <v>46</v>
      </c>
      <c r="R280" s="197"/>
    </row>
    <row r="281" spans="1:18" ht="75" hidden="1">
      <c r="A281" s="61">
        <v>277</v>
      </c>
      <c r="B281" s="252" t="s">
        <v>352</v>
      </c>
      <c r="C281" s="253" t="s">
        <v>359</v>
      </c>
      <c r="D281" s="261" t="s">
        <v>47</v>
      </c>
      <c r="E281" s="81">
        <v>42287</v>
      </c>
      <c r="F281" s="255" t="s">
        <v>354</v>
      </c>
      <c r="G281" s="82" t="s">
        <v>246</v>
      </c>
      <c r="H281" s="256" t="s">
        <v>46</v>
      </c>
      <c r="I281" s="64"/>
      <c r="J281" s="257"/>
      <c r="K281" s="258" t="s">
        <v>355</v>
      </c>
      <c r="L281" s="267"/>
      <c r="M281" s="260" t="s">
        <v>381</v>
      </c>
      <c r="O281" s="197">
        <v>277</v>
      </c>
      <c r="P281" s="197" t="s">
        <v>47</v>
      </c>
      <c r="Q281" s="197" t="s">
        <v>46</v>
      </c>
      <c r="R281" s="197"/>
    </row>
    <row r="282" spans="1:18" ht="75" hidden="1">
      <c r="A282" s="311">
        <v>278</v>
      </c>
      <c r="B282" s="322" t="s">
        <v>352</v>
      </c>
      <c r="C282" s="253" t="s">
        <v>360</v>
      </c>
      <c r="D282" s="312" t="s">
        <v>47</v>
      </c>
      <c r="E282" s="81">
        <v>42287</v>
      </c>
      <c r="F282" s="323" t="s">
        <v>354</v>
      </c>
      <c r="G282" s="82" t="s">
        <v>246</v>
      </c>
      <c r="H282" s="324" t="s">
        <v>46</v>
      </c>
      <c r="I282" s="81"/>
      <c r="J282" s="263"/>
      <c r="K282" s="258" t="s">
        <v>361</v>
      </c>
      <c r="L282" s="328"/>
      <c r="M282" s="325" t="s">
        <v>381</v>
      </c>
      <c r="N282" s="153">
        <v>1</v>
      </c>
      <c r="O282" s="197">
        <v>278</v>
      </c>
      <c r="P282" s="197" t="s">
        <v>47</v>
      </c>
      <c r="Q282" s="197" t="s">
        <v>46</v>
      </c>
      <c r="R282" s="197"/>
    </row>
    <row r="283" spans="1:18" ht="75" hidden="1">
      <c r="A283" s="61">
        <v>279</v>
      </c>
      <c r="B283" s="252" t="s">
        <v>352</v>
      </c>
      <c r="C283" s="83" t="s">
        <v>362</v>
      </c>
      <c r="D283" s="261" t="s">
        <v>47</v>
      </c>
      <c r="E283" s="81">
        <v>42287</v>
      </c>
      <c r="F283" s="255" t="s">
        <v>354</v>
      </c>
      <c r="G283" s="82" t="s">
        <v>246</v>
      </c>
      <c r="H283" s="256" t="s">
        <v>46</v>
      </c>
      <c r="I283" s="64"/>
      <c r="J283" s="257"/>
      <c r="K283" s="84" t="s">
        <v>363</v>
      </c>
      <c r="L283" s="267"/>
      <c r="M283" s="260" t="s">
        <v>381</v>
      </c>
      <c r="O283" s="197">
        <v>279</v>
      </c>
      <c r="P283" s="197" t="s">
        <v>47</v>
      </c>
      <c r="Q283" s="197" t="s">
        <v>46</v>
      </c>
      <c r="R283" s="197"/>
    </row>
    <row r="284" spans="1:18" ht="99.75" hidden="1" customHeight="1">
      <c r="A284" s="311">
        <v>280</v>
      </c>
      <c r="B284" s="322" t="s">
        <v>352</v>
      </c>
      <c r="C284" s="83" t="s">
        <v>364</v>
      </c>
      <c r="D284" s="312" t="s">
        <v>47</v>
      </c>
      <c r="E284" s="81">
        <v>42287</v>
      </c>
      <c r="F284" s="323" t="s">
        <v>354</v>
      </c>
      <c r="G284" s="82" t="s">
        <v>246</v>
      </c>
      <c r="H284" s="324" t="s">
        <v>46</v>
      </c>
      <c r="I284" s="81"/>
      <c r="J284" s="263"/>
      <c r="K284" s="86" t="s">
        <v>365</v>
      </c>
      <c r="L284" s="328"/>
      <c r="M284" s="325" t="s">
        <v>381</v>
      </c>
      <c r="N284" s="153">
        <v>1</v>
      </c>
      <c r="O284" s="197">
        <v>280</v>
      </c>
      <c r="P284" s="197" t="s">
        <v>47</v>
      </c>
      <c r="Q284" s="197" t="s">
        <v>46</v>
      </c>
      <c r="R284" s="197"/>
    </row>
    <row r="285" spans="1:18" ht="99.75" hidden="1" customHeight="1">
      <c r="A285" s="311">
        <v>281</v>
      </c>
      <c r="B285" s="322" t="s">
        <v>352</v>
      </c>
      <c r="C285" s="83" t="s">
        <v>397</v>
      </c>
      <c r="D285" s="312" t="s">
        <v>47</v>
      </c>
      <c r="E285" s="81">
        <v>42287</v>
      </c>
      <c r="F285" s="323" t="s">
        <v>354</v>
      </c>
      <c r="G285" s="82" t="s">
        <v>246</v>
      </c>
      <c r="H285" s="324" t="s">
        <v>46</v>
      </c>
      <c r="I285" s="81"/>
      <c r="J285" s="263"/>
      <c r="K285" s="86" t="s">
        <v>365</v>
      </c>
      <c r="L285" s="328"/>
      <c r="M285" s="325" t="s">
        <v>381</v>
      </c>
      <c r="N285" s="153">
        <v>1</v>
      </c>
      <c r="O285" s="197">
        <v>281</v>
      </c>
      <c r="P285" s="197" t="s">
        <v>47</v>
      </c>
      <c r="Q285" s="197" t="s">
        <v>46</v>
      </c>
      <c r="R285" s="197"/>
    </row>
    <row r="286" spans="1:18" ht="120" hidden="1">
      <c r="A286" s="311">
        <v>282</v>
      </c>
      <c r="B286" s="322" t="s">
        <v>352</v>
      </c>
      <c r="C286" s="326" t="s">
        <v>367</v>
      </c>
      <c r="D286" s="312" t="s">
        <v>47</v>
      </c>
      <c r="E286" s="81">
        <v>42287</v>
      </c>
      <c r="F286" s="323" t="s">
        <v>354</v>
      </c>
      <c r="G286" s="82" t="s">
        <v>246</v>
      </c>
      <c r="H286" s="324" t="s">
        <v>46</v>
      </c>
      <c r="I286" s="81"/>
      <c r="J286" s="263"/>
      <c r="K286" s="258" t="s">
        <v>366</v>
      </c>
      <c r="L286" s="328"/>
      <c r="M286" s="325" t="s">
        <v>381</v>
      </c>
      <c r="N286" s="153">
        <v>1</v>
      </c>
      <c r="O286" s="197">
        <v>282</v>
      </c>
      <c r="P286" s="197" t="s">
        <v>47</v>
      </c>
      <c r="Q286" s="197" t="s">
        <v>46</v>
      </c>
      <c r="R286" s="197"/>
    </row>
    <row r="287" spans="1:18" ht="132.75" hidden="1" customHeight="1">
      <c r="A287" s="311">
        <v>283</v>
      </c>
      <c r="B287" s="322" t="s">
        <v>352</v>
      </c>
      <c r="C287" s="326" t="s">
        <v>395</v>
      </c>
      <c r="D287" s="312" t="s">
        <v>47</v>
      </c>
      <c r="E287" s="81">
        <v>42287</v>
      </c>
      <c r="F287" s="323" t="s">
        <v>354</v>
      </c>
      <c r="G287" s="82" t="s">
        <v>246</v>
      </c>
      <c r="H287" s="324" t="s">
        <v>46</v>
      </c>
      <c r="I287" s="81"/>
      <c r="J287" s="263"/>
      <c r="K287" s="258" t="s">
        <v>368</v>
      </c>
      <c r="L287" s="328"/>
      <c r="M287" s="325" t="s">
        <v>381</v>
      </c>
      <c r="N287" s="153">
        <v>1</v>
      </c>
      <c r="O287" s="197">
        <v>283</v>
      </c>
      <c r="P287" s="197" t="s">
        <v>47</v>
      </c>
      <c r="Q287" s="197" t="s">
        <v>46</v>
      </c>
      <c r="R287" s="197"/>
    </row>
    <row r="288" spans="1:18" ht="116.25" hidden="1" customHeight="1">
      <c r="A288" s="311">
        <v>284</v>
      </c>
      <c r="B288" s="322" t="s">
        <v>352</v>
      </c>
      <c r="C288" s="253" t="s">
        <v>398</v>
      </c>
      <c r="D288" s="312" t="s">
        <v>47</v>
      </c>
      <c r="E288" s="81">
        <v>42287</v>
      </c>
      <c r="F288" s="323" t="s">
        <v>354</v>
      </c>
      <c r="G288" s="82" t="s">
        <v>246</v>
      </c>
      <c r="H288" s="324" t="s">
        <v>46</v>
      </c>
      <c r="I288" s="323"/>
      <c r="J288" s="327"/>
      <c r="K288" s="258" t="s">
        <v>369</v>
      </c>
      <c r="L288" s="328"/>
      <c r="M288" s="325" t="s">
        <v>381</v>
      </c>
      <c r="N288" s="153">
        <v>1</v>
      </c>
      <c r="O288" s="197">
        <v>284</v>
      </c>
      <c r="P288" s="197" t="s">
        <v>47</v>
      </c>
      <c r="Q288" s="197" t="s">
        <v>46</v>
      </c>
      <c r="R288" s="197"/>
    </row>
    <row r="289" spans="1:18" ht="120" hidden="1">
      <c r="A289" s="311">
        <v>285</v>
      </c>
      <c r="B289" s="322" t="s">
        <v>352</v>
      </c>
      <c r="C289" s="253" t="s">
        <v>370</v>
      </c>
      <c r="D289" s="312" t="s">
        <v>47</v>
      </c>
      <c r="E289" s="81">
        <v>42287</v>
      </c>
      <c r="F289" s="323" t="s">
        <v>354</v>
      </c>
      <c r="G289" s="82" t="s">
        <v>246</v>
      </c>
      <c r="H289" s="324" t="s">
        <v>46</v>
      </c>
      <c r="I289" s="323"/>
      <c r="J289" s="327"/>
      <c r="K289" s="258" t="s">
        <v>371</v>
      </c>
      <c r="L289" s="328"/>
      <c r="M289" s="325" t="s">
        <v>381</v>
      </c>
      <c r="N289" s="153">
        <v>1</v>
      </c>
      <c r="O289" s="197">
        <v>285</v>
      </c>
      <c r="P289" s="197" t="s">
        <v>47</v>
      </c>
      <c r="Q289" s="197" t="s">
        <v>46</v>
      </c>
      <c r="R289" s="197"/>
    </row>
    <row r="290" spans="1:18" ht="60" hidden="1">
      <c r="A290" s="61">
        <v>286</v>
      </c>
      <c r="B290" s="252" t="s">
        <v>352</v>
      </c>
      <c r="C290" s="83" t="s">
        <v>372</v>
      </c>
      <c r="D290" s="87" t="s">
        <v>47</v>
      </c>
      <c r="E290" s="81">
        <v>42287</v>
      </c>
      <c r="F290" s="255" t="s">
        <v>354</v>
      </c>
      <c r="G290" s="82" t="s">
        <v>246</v>
      </c>
      <c r="H290" s="256" t="s">
        <v>46</v>
      </c>
      <c r="I290" s="255"/>
      <c r="J290" s="262"/>
      <c r="K290" s="258" t="s">
        <v>373</v>
      </c>
      <c r="L290" s="267"/>
      <c r="M290" s="260" t="s">
        <v>381</v>
      </c>
      <c r="O290" s="197">
        <v>286</v>
      </c>
      <c r="P290" s="197" t="s">
        <v>47</v>
      </c>
      <c r="Q290" s="197" t="s">
        <v>46</v>
      </c>
      <c r="R290" s="197"/>
    </row>
    <row r="291" spans="1:18" ht="45" hidden="1">
      <c r="A291" s="61">
        <v>287</v>
      </c>
      <c r="B291" s="252" t="s">
        <v>352</v>
      </c>
      <c r="C291" s="253" t="s">
        <v>374</v>
      </c>
      <c r="D291" s="88" t="s">
        <v>47</v>
      </c>
      <c r="E291" s="81">
        <v>42287</v>
      </c>
      <c r="F291" s="255" t="s">
        <v>354</v>
      </c>
      <c r="G291" s="82" t="s">
        <v>246</v>
      </c>
      <c r="H291" s="256" t="s">
        <v>46</v>
      </c>
      <c r="I291" s="64"/>
      <c r="J291" s="257"/>
      <c r="K291" s="258" t="s">
        <v>375</v>
      </c>
      <c r="L291" s="267"/>
      <c r="M291" s="260" t="s">
        <v>381</v>
      </c>
      <c r="O291" s="197">
        <v>287</v>
      </c>
      <c r="P291" s="197" t="s">
        <v>47</v>
      </c>
      <c r="Q291" s="197" t="s">
        <v>46</v>
      </c>
      <c r="R291" s="197"/>
    </row>
    <row r="292" spans="1:18" ht="90" hidden="1">
      <c r="A292" s="61">
        <v>288</v>
      </c>
      <c r="B292" s="252" t="s">
        <v>352</v>
      </c>
      <c r="C292" s="263" t="s">
        <v>376</v>
      </c>
      <c r="D292" s="261" t="s">
        <v>47</v>
      </c>
      <c r="E292" s="81">
        <v>42287</v>
      </c>
      <c r="F292" s="255" t="s">
        <v>354</v>
      </c>
      <c r="G292" s="82" t="s">
        <v>246</v>
      </c>
      <c r="H292" s="256" t="s">
        <v>46</v>
      </c>
      <c r="I292" s="64"/>
      <c r="J292" s="257"/>
      <c r="K292" s="258" t="s">
        <v>377</v>
      </c>
      <c r="L292" s="267"/>
      <c r="M292" s="260" t="s">
        <v>381</v>
      </c>
      <c r="O292" s="197">
        <v>288</v>
      </c>
      <c r="P292" s="197" t="s">
        <v>47</v>
      </c>
      <c r="Q292" s="197" t="s">
        <v>46</v>
      </c>
      <c r="R292" s="197"/>
    </row>
    <row r="293" spans="1:18" ht="90" hidden="1">
      <c r="A293" s="61">
        <v>289</v>
      </c>
      <c r="B293" s="252" t="s">
        <v>352</v>
      </c>
      <c r="C293" s="264" t="s">
        <v>378</v>
      </c>
      <c r="D293" s="88" t="s">
        <v>47</v>
      </c>
      <c r="E293" s="81">
        <v>42287</v>
      </c>
      <c r="F293" s="255" t="s">
        <v>354</v>
      </c>
      <c r="G293" s="82" t="s">
        <v>246</v>
      </c>
      <c r="H293" s="256" t="s">
        <v>46</v>
      </c>
      <c r="I293" s="255"/>
      <c r="J293" s="262"/>
      <c r="K293" s="265" t="s">
        <v>379</v>
      </c>
      <c r="L293" s="267"/>
      <c r="M293" s="260" t="s">
        <v>381</v>
      </c>
      <c r="O293" s="197">
        <v>289</v>
      </c>
      <c r="P293" s="197" t="s">
        <v>47</v>
      </c>
      <c r="Q293" s="197" t="s">
        <v>46</v>
      </c>
      <c r="R293" s="197"/>
    </row>
    <row r="294" spans="1:18" ht="90" hidden="1">
      <c r="A294" s="61">
        <v>290</v>
      </c>
      <c r="B294" s="252" t="s">
        <v>352</v>
      </c>
      <c r="C294" s="76" t="s">
        <v>380</v>
      </c>
      <c r="D294" s="87" t="s">
        <v>47</v>
      </c>
      <c r="E294" s="81">
        <v>42287</v>
      </c>
      <c r="F294" s="255" t="s">
        <v>354</v>
      </c>
      <c r="G294" s="82" t="s">
        <v>246</v>
      </c>
      <c r="H294" s="256" t="s">
        <v>46</v>
      </c>
      <c r="I294" s="255"/>
      <c r="J294" s="262"/>
      <c r="K294" s="265" t="s">
        <v>379</v>
      </c>
      <c r="L294" s="267"/>
      <c r="M294" s="260" t="s">
        <v>381</v>
      </c>
      <c r="O294" s="197">
        <v>290</v>
      </c>
      <c r="P294" s="197" t="s">
        <v>47</v>
      </c>
      <c r="Q294" s="197" t="s">
        <v>46</v>
      </c>
      <c r="R294" s="197"/>
    </row>
    <row r="295" spans="1:18" ht="60" hidden="1">
      <c r="A295" s="311">
        <v>291</v>
      </c>
      <c r="B295" s="322" t="s">
        <v>261</v>
      </c>
      <c r="C295" s="253" t="s">
        <v>399</v>
      </c>
      <c r="D295" s="319" t="s">
        <v>47</v>
      </c>
      <c r="E295" s="81">
        <v>42287</v>
      </c>
      <c r="F295" s="323" t="s">
        <v>400</v>
      </c>
      <c r="G295" s="82" t="s">
        <v>246</v>
      </c>
      <c r="H295" s="324" t="s">
        <v>46</v>
      </c>
      <c r="I295" s="81"/>
      <c r="J295" s="263"/>
      <c r="K295" s="329" t="s">
        <v>401</v>
      </c>
      <c r="L295" s="328"/>
      <c r="M295" s="329" t="s">
        <v>402</v>
      </c>
      <c r="N295" s="153">
        <v>1</v>
      </c>
      <c r="O295" s="197">
        <v>291</v>
      </c>
      <c r="P295" s="197" t="s">
        <v>47</v>
      </c>
      <c r="Q295" s="197" t="s">
        <v>46</v>
      </c>
      <c r="R295" s="197"/>
    </row>
    <row r="296" spans="1:18" ht="60" hidden="1">
      <c r="A296" s="311">
        <v>292</v>
      </c>
      <c r="B296" s="322" t="s">
        <v>261</v>
      </c>
      <c r="C296" s="263" t="s">
        <v>403</v>
      </c>
      <c r="D296" s="319" t="s">
        <v>47</v>
      </c>
      <c r="E296" s="81">
        <v>42287</v>
      </c>
      <c r="F296" s="323" t="s">
        <v>400</v>
      </c>
      <c r="G296" s="82" t="s">
        <v>246</v>
      </c>
      <c r="H296" s="324" t="s">
        <v>46</v>
      </c>
      <c r="I296" s="81"/>
      <c r="J296" s="263"/>
      <c r="K296" s="329" t="s">
        <v>404</v>
      </c>
      <c r="L296" s="328"/>
      <c r="M296" s="329" t="s">
        <v>402</v>
      </c>
      <c r="N296" s="153">
        <v>1</v>
      </c>
      <c r="O296" s="197">
        <v>292</v>
      </c>
      <c r="P296" s="197" t="s">
        <v>47</v>
      </c>
      <c r="Q296" s="197" t="s">
        <v>46</v>
      </c>
      <c r="R296" s="197"/>
    </row>
    <row r="297" spans="1:18" ht="60" hidden="1">
      <c r="A297" s="311">
        <v>293</v>
      </c>
      <c r="B297" s="322" t="s">
        <v>261</v>
      </c>
      <c r="C297" s="263" t="s">
        <v>405</v>
      </c>
      <c r="D297" s="319" t="s">
        <v>47</v>
      </c>
      <c r="E297" s="81">
        <v>42287</v>
      </c>
      <c r="F297" s="323" t="s">
        <v>400</v>
      </c>
      <c r="G297" s="82" t="s">
        <v>246</v>
      </c>
      <c r="H297" s="324" t="s">
        <v>46</v>
      </c>
      <c r="I297" s="323"/>
      <c r="J297" s="327"/>
      <c r="K297" s="329" t="s">
        <v>406</v>
      </c>
      <c r="L297" s="328"/>
      <c r="M297" s="329" t="s">
        <v>402</v>
      </c>
      <c r="N297" s="153">
        <v>1</v>
      </c>
      <c r="O297" s="197">
        <v>293</v>
      </c>
      <c r="P297" s="197" t="s">
        <v>47</v>
      </c>
      <c r="Q297" s="197" t="s">
        <v>46</v>
      </c>
      <c r="R297" s="197"/>
    </row>
    <row r="298" spans="1:18" ht="45" hidden="1">
      <c r="A298" s="311">
        <v>294</v>
      </c>
      <c r="B298" s="322" t="s">
        <v>261</v>
      </c>
      <c r="C298" s="76" t="s">
        <v>407</v>
      </c>
      <c r="D298" s="319" t="s">
        <v>47</v>
      </c>
      <c r="E298" s="81">
        <v>42287</v>
      </c>
      <c r="F298" s="323" t="s">
        <v>400</v>
      </c>
      <c r="G298" s="82" t="s">
        <v>246</v>
      </c>
      <c r="H298" s="324" t="s">
        <v>46</v>
      </c>
      <c r="I298" s="323"/>
      <c r="J298" s="327"/>
      <c r="K298" s="329" t="s">
        <v>408</v>
      </c>
      <c r="L298" s="328"/>
      <c r="M298" s="329" t="s">
        <v>402</v>
      </c>
      <c r="N298" s="153">
        <v>1</v>
      </c>
      <c r="O298" s="197">
        <v>294</v>
      </c>
      <c r="P298" s="197" t="s">
        <v>47</v>
      </c>
      <c r="Q298" s="197" t="s">
        <v>46</v>
      </c>
      <c r="R298" s="197"/>
    </row>
  </sheetData>
  <autoFilter ref="A10:R298">
    <filterColumn colId="0">
      <filters>
        <filter val="115"/>
        <filter val="119"/>
        <filter val="134"/>
        <filter val="15"/>
        <filter val="154"/>
        <filter val="174"/>
        <filter val="19"/>
        <filter val="193"/>
        <filter val="3"/>
        <filter val="34"/>
        <filter val="38"/>
        <filter val="55"/>
        <filter val="59"/>
        <filter val="62"/>
        <filter val="75"/>
        <filter val="79"/>
        <filter val="83"/>
        <filter val="95"/>
        <filter val="99"/>
      </filters>
    </filterColumn>
  </autoFilter>
  <mergeCells count="16">
    <mergeCell ref="A1:C6"/>
    <mergeCell ref="D1:J6"/>
    <mergeCell ref="L1:M1"/>
    <mergeCell ref="L2:M2"/>
    <mergeCell ref="L3:M3"/>
    <mergeCell ref="K4:K6"/>
    <mergeCell ref="O10:R10"/>
    <mergeCell ref="A9:C9"/>
    <mergeCell ref="L9:M9"/>
    <mergeCell ref="A7:F7"/>
    <mergeCell ref="G7:H7"/>
    <mergeCell ref="I7:K7"/>
    <mergeCell ref="L7:M8"/>
    <mergeCell ref="A8:F8"/>
    <mergeCell ref="G8:H8"/>
    <mergeCell ref="I8:K8"/>
  </mergeCells>
  <conditionalFormatting sqref="O11">
    <cfRule type="cellIs" dxfId="5" priority="6" operator="equal">
      <formula>A11</formula>
    </cfRule>
  </conditionalFormatting>
  <conditionalFormatting sqref="P11">
    <cfRule type="cellIs" dxfId="4" priority="5" operator="equal">
      <formula>D11</formula>
    </cfRule>
  </conditionalFormatting>
  <conditionalFormatting sqref="Q11">
    <cfRule type="cellIs" dxfId="3" priority="4" operator="equal">
      <formula>H11</formula>
    </cfRule>
  </conditionalFormatting>
  <conditionalFormatting sqref="O12:O298">
    <cfRule type="cellIs" dxfId="2" priority="3" operator="equal">
      <formula>A12</formula>
    </cfRule>
  </conditionalFormatting>
  <conditionalFormatting sqref="P12:P298">
    <cfRule type="cellIs" dxfId="1" priority="2" operator="equal">
      <formula>D12</formula>
    </cfRule>
  </conditionalFormatting>
  <conditionalFormatting sqref="Q12:Q298">
    <cfRule type="cellIs" dxfId="0" priority="1" operator="equal">
      <formula>H12</formula>
    </cfRule>
  </conditionalFormatting>
  <dataValidations count="1">
    <dataValidation type="list" allowBlank="1" showInputMessage="1" showErrorMessage="1" sqref="WRT983282:WRT983295 H65520:H65769 FH65520:FH65769 PD65520:PD65769 YZ65520:YZ65769 AIV65520:AIV65769 ASR65520:ASR65769 BCN65520:BCN65769 BMJ65520:BMJ65769 BWF65520:BWF65769 CGB65520:CGB65769 CPX65520:CPX65769 CZT65520:CZT65769 DJP65520:DJP65769 DTL65520:DTL65769 EDH65520:EDH65769 END65520:END65769 EWZ65520:EWZ65769 FGV65520:FGV65769 FQR65520:FQR65769 GAN65520:GAN65769 GKJ65520:GKJ65769 GUF65520:GUF65769 HEB65520:HEB65769 HNX65520:HNX65769 HXT65520:HXT65769 IHP65520:IHP65769 IRL65520:IRL65769 JBH65520:JBH65769 JLD65520:JLD65769 JUZ65520:JUZ65769 KEV65520:KEV65769 KOR65520:KOR65769 KYN65520:KYN65769 LIJ65520:LIJ65769 LSF65520:LSF65769 MCB65520:MCB65769 MLX65520:MLX65769 MVT65520:MVT65769 NFP65520:NFP65769 NPL65520:NPL65769 NZH65520:NZH65769 OJD65520:OJD65769 OSZ65520:OSZ65769 PCV65520:PCV65769 PMR65520:PMR65769 PWN65520:PWN65769 QGJ65520:QGJ65769 QQF65520:QQF65769 RAB65520:RAB65769 RJX65520:RJX65769 RTT65520:RTT65769 SDP65520:SDP65769 SNL65520:SNL65769 SXH65520:SXH65769 THD65520:THD65769 TQZ65520:TQZ65769 UAV65520:UAV65769 UKR65520:UKR65769 UUN65520:UUN65769 VEJ65520:VEJ65769 VOF65520:VOF65769 VYB65520:VYB65769 WHX65520:WHX65769 WRT65520:WRT65769 H131056:H131305 FH131056:FH131305 PD131056:PD131305 YZ131056:YZ131305 AIV131056:AIV131305 ASR131056:ASR131305 BCN131056:BCN131305 BMJ131056:BMJ131305 BWF131056:BWF131305 CGB131056:CGB131305 CPX131056:CPX131305 CZT131056:CZT131305 DJP131056:DJP131305 DTL131056:DTL131305 EDH131056:EDH131305 END131056:END131305 EWZ131056:EWZ131305 FGV131056:FGV131305 FQR131056:FQR131305 GAN131056:GAN131305 GKJ131056:GKJ131305 GUF131056:GUF131305 HEB131056:HEB131305 HNX131056:HNX131305 HXT131056:HXT131305 IHP131056:IHP131305 IRL131056:IRL131305 JBH131056:JBH131305 JLD131056:JLD131305 JUZ131056:JUZ131305 KEV131056:KEV131305 KOR131056:KOR131305 KYN131056:KYN131305 LIJ131056:LIJ131305 LSF131056:LSF131305 MCB131056:MCB131305 MLX131056:MLX131305 MVT131056:MVT131305 NFP131056:NFP131305 NPL131056:NPL131305 NZH131056:NZH131305 OJD131056:OJD131305 OSZ131056:OSZ131305 PCV131056:PCV131305 PMR131056:PMR131305 PWN131056:PWN131305 QGJ131056:QGJ131305 QQF131056:QQF131305 RAB131056:RAB131305 RJX131056:RJX131305 RTT131056:RTT131305 SDP131056:SDP131305 SNL131056:SNL131305 SXH131056:SXH131305 THD131056:THD131305 TQZ131056:TQZ131305 UAV131056:UAV131305 UKR131056:UKR131305 UUN131056:UUN131305 VEJ131056:VEJ131305 VOF131056:VOF131305 VYB131056:VYB131305 WHX131056:WHX131305 WRT131056:WRT131305 H196592:H196841 FH196592:FH196841 PD196592:PD196841 YZ196592:YZ196841 AIV196592:AIV196841 ASR196592:ASR196841 BCN196592:BCN196841 BMJ196592:BMJ196841 BWF196592:BWF196841 CGB196592:CGB196841 CPX196592:CPX196841 CZT196592:CZT196841 DJP196592:DJP196841 DTL196592:DTL196841 EDH196592:EDH196841 END196592:END196841 EWZ196592:EWZ196841 FGV196592:FGV196841 FQR196592:FQR196841 GAN196592:GAN196841 GKJ196592:GKJ196841 GUF196592:GUF196841 HEB196592:HEB196841 HNX196592:HNX196841 HXT196592:HXT196841 IHP196592:IHP196841 IRL196592:IRL196841 JBH196592:JBH196841 JLD196592:JLD196841 JUZ196592:JUZ196841 KEV196592:KEV196841 KOR196592:KOR196841 KYN196592:KYN196841 LIJ196592:LIJ196841 LSF196592:LSF196841 MCB196592:MCB196841 MLX196592:MLX196841 MVT196592:MVT196841 NFP196592:NFP196841 NPL196592:NPL196841 NZH196592:NZH196841 OJD196592:OJD196841 OSZ196592:OSZ196841 PCV196592:PCV196841 PMR196592:PMR196841 PWN196592:PWN196841 QGJ196592:QGJ196841 QQF196592:QQF196841 RAB196592:RAB196841 RJX196592:RJX196841 RTT196592:RTT196841 SDP196592:SDP196841 SNL196592:SNL196841 SXH196592:SXH196841 THD196592:THD196841 TQZ196592:TQZ196841 UAV196592:UAV196841 UKR196592:UKR196841 UUN196592:UUN196841 VEJ196592:VEJ196841 VOF196592:VOF196841 VYB196592:VYB196841 WHX196592:WHX196841 WRT196592:WRT196841 H262128:H262377 FH262128:FH262377 PD262128:PD262377 YZ262128:YZ262377 AIV262128:AIV262377 ASR262128:ASR262377 BCN262128:BCN262377 BMJ262128:BMJ262377 BWF262128:BWF262377 CGB262128:CGB262377 CPX262128:CPX262377 CZT262128:CZT262377 DJP262128:DJP262377 DTL262128:DTL262377 EDH262128:EDH262377 END262128:END262377 EWZ262128:EWZ262377 FGV262128:FGV262377 FQR262128:FQR262377 GAN262128:GAN262377 GKJ262128:GKJ262377 GUF262128:GUF262377 HEB262128:HEB262377 HNX262128:HNX262377 HXT262128:HXT262377 IHP262128:IHP262377 IRL262128:IRL262377 JBH262128:JBH262377 JLD262128:JLD262377 JUZ262128:JUZ262377 KEV262128:KEV262377 KOR262128:KOR262377 KYN262128:KYN262377 LIJ262128:LIJ262377 LSF262128:LSF262377 MCB262128:MCB262377 MLX262128:MLX262377 MVT262128:MVT262377 NFP262128:NFP262377 NPL262128:NPL262377 NZH262128:NZH262377 OJD262128:OJD262377 OSZ262128:OSZ262377 PCV262128:PCV262377 PMR262128:PMR262377 PWN262128:PWN262377 QGJ262128:QGJ262377 QQF262128:QQF262377 RAB262128:RAB262377 RJX262128:RJX262377 RTT262128:RTT262377 SDP262128:SDP262377 SNL262128:SNL262377 SXH262128:SXH262377 THD262128:THD262377 TQZ262128:TQZ262377 UAV262128:UAV262377 UKR262128:UKR262377 UUN262128:UUN262377 VEJ262128:VEJ262377 VOF262128:VOF262377 VYB262128:VYB262377 WHX262128:WHX262377 WRT262128:WRT262377 H327664:H327913 FH327664:FH327913 PD327664:PD327913 YZ327664:YZ327913 AIV327664:AIV327913 ASR327664:ASR327913 BCN327664:BCN327913 BMJ327664:BMJ327913 BWF327664:BWF327913 CGB327664:CGB327913 CPX327664:CPX327913 CZT327664:CZT327913 DJP327664:DJP327913 DTL327664:DTL327913 EDH327664:EDH327913 END327664:END327913 EWZ327664:EWZ327913 FGV327664:FGV327913 FQR327664:FQR327913 GAN327664:GAN327913 GKJ327664:GKJ327913 GUF327664:GUF327913 HEB327664:HEB327913 HNX327664:HNX327913 HXT327664:HXT327913 IHP327664:IHP327913 IRL327664:IRL327913 JBH327664:JBH327913 JLD327664:JLD327913 JUZ327664:JUZ327913 KEV327664:KEV327913 KOR327664:KOR327913 KYN327664:KYN327913 LIJ327664:LIJ327913 LSF327664:LSF327913 MCB327664:MCB327913 MLX327664:MLX327913 MVT327664:MVT327913 NFP327664:NFP327913 NPL327664:NPL327913 NZH327664:NZH327913 OJD327664:OJD327913 OSZ327664:OSZ327913 PCV327664:PCV327913 PMR327664:PMR327913 PWN327664:PWN327913 QGJ327664:QGJ327913 QQF327664:QQF327913 RAB327664:RAB327913 RJX327664:RJX327913 RTT327664:RTT327913 SDP327664:SDP327913 SNL327664:SNL327913 SXH327664:SXH327913 THD327664:THD327913 TQZ327664:TQZ327913 UAV327664:UAV327913 UKR327664:UKR327913 UUN327664:UUN327913 VEJ327664:VEJ327913 VOF327664:VOF327913 VYB327664:VYB327913 WHX327664:WHX327913 WRT327664:WRT327913 H393200:H393449 FH393200:FH393449 PD393200:PD393449 YZ393200:YZ393449 AIV393200:AIV393449 ASR393200:ASR393449 BCN393200:BCN393449 BMJ393200:BMJ393449 BWF393200:BWF393449 CGB393200:CGB393449 CPX393200:CPX393449 CZT393200:CZT393449 DJP393200:DJP393449 DTL393200:DTL393449 EDH393200:EDH393449 END393200:END393449 EWZ393200:EWZ393449 FGV393200:FGV393449 FQR393200:FQR393449 GAN393200:GAN393449 GKJ393200:GKJ393449 GUF393200:GUF393449 HEB393200:HEB393449 HNX393200:HNX393449 HXT393200:HXT393449 IHP393200:IHP393449 IRL393200:IRL393449 JBH393200:JBH393449 JLD393200:JLD393449 JUZ393200:JUZ393449 KEV393200:KEV393449 KOR393200:KOR393449 KYN393200:KYN393449 LIJ393200:LIJ393449 LSF393200:LSF393449 MCB393200:MCB393449 MLX393200:MLX393449 MVT393200:MVT393449 NFP393200:NFP393449 NPL393200:NPL393449 NZH393200:NZH393449 OJD393200:OJD393449 OSZ393200:OSZ393449 PCV393200:PCV393449 PMR393200:PMR393449 PWN393200:PWN393449 QGJ393200:QGJ393449 QQF393200:QQF393449 RAB393200:RAB393449 RJX393200:RJX393449 RTT393200:RTT393449 SDP393200:SDP393449 SNL393200:SNL393449 SXH393200:SXH393449 THD393200:THD393449 TQZ393200:TQZ393449 UAV393200:UAV393449 UKR393200:UKR393449 UUN393200:UUN393449 VEJ393200:VEJ393449 VOF393200:VOF393449 VYB393200:VYB393449 WHX393200:WHX393449 WRT393200:WRT393449 H458736:H458985 FH458736:FH458985 PD458736:PD458985 YZ458736:YZ458985 AIV458736:AIV458985 ASR458736:ASR458985 BCN458736:BCN458985 BMJ458736:BMJ458985 BWF458736:BWF458985 CGB458736:CGB458985 CPX458736:CPX458985 CZT458736:CZT458985 DJP458736:DJP458985 DTL458736:DTL458985 EDH458736:EDH458985 END458736:END458985 EWZ458736:EWZ458985 FGV458736:FGV458985 FQR458736:FQR458985 GAN458736:GAN458985 GKJ458736:GKJ458985 GUF458736:GUF458985 HEB458736:HEB458985 HNX458736:HNX458985 HXT458736:HXT458985 IHP458736:IHP458985 IRL458736:IRL458985 JBH458736:JBH458985 JLD458736:JLD458985 JUZ458736:JUZ458985 KEV458736:KEV458985 KOR458736:KOR458985 KYN458736:KYN458985 LIJ458736:LIJ458985 LSF458736:LSF458985 MCB458736:MCB458985 MLX458736:MLX458985 MVT458736:MVT458985 NFP458736:NFP458985 NPL458736:NPL458985 NZH458736:NZH458985 OJD458736:OJD458985 OSZ458736:OSZ458985 PCV458736:PCV458985 PMR458736:PMR458985 PWN458736:PWN458985 QGJ458736:QGJ458985 QQF458736:QQF458985 RAB458736:RAB458985 RJX458736:RJX458985 RTT458736:RTT458985 SDP458736:SDP458985 SNL458736:SNL458985 SXH458736:SXH458985 THD458736:THD458985 TQZ458736:TQZ458985 UAV458736:UAV458985 UKR458736:UKR458985 UUN458736:UUN458985 VEJ458736:VEJ458985 VOF458736:VOF458985 VYB458736:VYB458985 WHX458736:WHX458985 WRT458736:WRT458985 H524272:H524521 FH524272:FH524521 PD524272:PD524521 YZ524272:YZ524521 AIV524272:AIV524521 ASR524272:ASR524521 BCN524272:BCN524521 BMJ524272:BMJ524521 BWF524272:BWF524521 CGB524272:CGB524521 CPX524272:CPX524521 CZT524272:CZT524521 DJP524272:DJP524521 DTL524272:DTL524521 EDH524272:EDH524521 END524272:END524521 EWZ524272:EWZ524521 FGV524272:FGV524521 FQR524272:FQR524521 GAN524272:GAN524521 GKJ524272:GKJ524521 GUF524272:GUF524521 HEB524272:HEB524521 HNX524272:HNX524521 HXT524272:HXT524521 IHP524272:IHP524521 IRL524272:IRL524521 JBH524272:JBH524521 JLD524272:JLD524521 JUZ524272:JUZ524521 KEV524272:KEV524521 KOR524272:KOR524521 KYN524272:KYN524521 LIJ524272:LIJ524521 LSF524272:LSF524521 MCB524272:MCB524521 MLX524272:MLX524521 MVT524272:MVT524521 NFP524272:NFP524521 NPL524272:NPL524521 NZH524272:NZH524521 OJD524272:OJD524521 OSZ524272:OSZ524521 PCV524272:PCV524521 PMR524272:PMR524521 PWN524272:PWN524521 QGJ524272:QGJ524521 QQF524272:QQF524521 RAB524272:RAB524521 RJX524272:RJX524521 RTT524272:RTT524521 SDP524272:SDP524521 SNL524272:SNL524521 SXH524272:SXH524521 THD524272:THD524521 TQZ524272:TQZ524521 UAV524272:UAV524521 UKR524272:UKR524521 UUN524272:UUN524521 VEJ524272:VEJ524521 VOF524272:VOF524521 VYB524272:VYB524521 WHX524272:WHX524521 WRT524272:WRT524521 H589808:H590057 FH589808:FH590057 PD589808:PD590057 YZ589808:YZ590057 AIV589808:AIV590057 ASR589808:ASR590057 BCN589808:BCN590057 BMJ589808:BMJ590057 BWF589808:BWF590057 CGB589808:CGB590057 CPX589808:CPX590057 CZT589808:CZT590057 DJP589808:DJP590057 DTL589808:DTL590057 EDH589808:EDH590057 END589808:END590057 EWZ589808:EWZ590057 FGV589808:FGV590057 FQR589808:FQR590057 GAN589808:GAN590057 GKJ589808:GKJ590057 GUF589808:GUF590057 HEB589808:HEB590057 HNX589808:HNX590057 HXT589808:HXT590057 IHP589808:IHP590057 IRL589808:IRL590057 JBH589808:JBH590057 JLD589808:JLD590057 JUZ589808:JUZ590057 KEV589808:KEV590057 KOR589808:KOR590057 KYN589808:KYN590057 LIJ589808:LIJ590057 LSF589808:LSF590057 MCB589808:MCB590057 MLX589808:MLX590057 MVT589808:MVT590057 NFP589808:NFP590057 NPL589808:NPL590057 NZH589808:NZH590057 OJD589808:OJD590057 OSZ589808:OSZ590057 PCV589808:PCV590057 PMR589808:PMR590057 PWN589808:PWN590057 QGJ589808:QGJ590057 QQF589808:QQF590057 RAB589808:RAB590057 RJX589808:RJX590057 RTT589808:RTT590057 SDP589808:SDP590057 SNL589808:SNL590057 SXH589808:SXH590057 THD589808:THD590057 TQZ589808:TQZ590057 UAV589808:UAV590057 UKR589808:UKR590057 UUN589808:UUN590057 VEJ589808:VEJ590057 VOF589808:VOF590057 VYB589808:VYB590057 WHX589808:WHX590057 WRT589808:WRT590057 H655344:H655593 FH655344:FH655593 PD655344:PD655593 YZ655344:YZ655593 AIV655344:AIV655593 ASR655344:ASR655593 BCN655344:BCN655593 BMJ655344:BMJ655593 BWF655344:BWF655593 CGB655344:CGB655593 CPX655344:CPX655593 CZT655344:CZT655593 DJP655344:DJP655593 DTL655344:DTL655593 EDH655344:EDH655593 END655344:END655593 EWZ655344:EWZ655593 FGV655344:FGV655593 FQR655344:FQR655593 GAN655344:GAN655593 GKJ655344:GKJ655593 GUF655344:GUF655593 HEB655344:HEB655593 HNX655344:HNX655593 HXT655344:HXT655593 IHP655344:IHP655593 IRL655344:IRL655593 JBH655344:JBH655593 JLD655344:JLD655593 JUZ655344:JUZ655593 KEV655344:KEV655593 KOR655344:KOR655593 KYN655344:KYN655593 LIJ655344:LIJ655593 LSF655344:LSF655593 MCB655344:MCB655593 MLX655344:MLX655593 MVT655344:MVT655593 NFP655344:NFP655593 NPL655344:NPL655593 NZH655344:NZH655593 OJD655344:OJD655593 OSZ655344:OSZ655593 PCV655344:PCV655593 PMR655344:PMR655593 PWN655344:PWN655593 QGJ655344:QGJ655593 QQF655344:QQF655593 RAB655344:RAB655593 RJX655344:RJX655593 RTT655344:RTT655593 SDP655344:SDP655593 SNL655344:SNL655593 SXH655344:SXH655593 THD655344:THD655593 TQZ655344:TQZ655593 UAV655344:UAV655593 UKR655344:UKR655593 UUN655344:UUN655593 VEJ655344:VEJ655593 VOF655344:VOF655593 VYB655344:VYB655593 WHX655344:WHX655593 WRT655344:WRT655593 H720880:H721129 FH720880:FH721129 PD720880:PD721129 YZ720880:YZ721129 AIV720880:AIV721129 ASR720880:ASR721129 BCN720880:BCN721129 BMJ720880:BMJ721129 BWF720880:BWF721129 CGB720880:CGB721129 CPX720880:CPX721129 CZT720880:CZT721129 DJP720880:DJP721129 DTL720880:DTL721129 EDH720880:EDH721129 END720880:END721129 EWZ720880:EWZ721129 FGV720880:FGV721129 FQR720880:FQR721129 GAN720880:GAN721129 GKJ720880:GKJ721129 GUF720880:GUF721129 HEB720880:HEB721129 HNX720880:HNX721129 HXT720880:HXT721129 IHP720880:IHP721129 IRL720880:IRL721129 JBH720880:JBH721129 JLD720880:JLD721129 JUZ720880:JUZ721129 KEV720880:KEV721129 KOR720880:KOR721129 KYN720880:KYN721129 LIJ720880:LIJ721129 LSF720880:LSF721129 MCB720880:MCB721129 MLX720880:MLX721129 MVT720880:MVT721129 NFP720880:NFP721129 NPL720880:NPL721129 NZH720880:NZH721129 OJD720880:OJD721129 OSZ720880:OSZ721129 PCV720880:PCV721129 PMR720880:PMR721129 PWN720880:PWN721129 QGJ720880:QGJ721129 QQF720880:QQF721129 RAB720880:RAB721129 RJX720880:RJX721129 RTT720880:RTT721129 SDP720880:SDP721129 SNL720880:SNL721129 SXH720880:SXH721129 THD720880:THD721129 TQZ720880:TQZ721129 UAV720880:UAV721129 UKR720880:UKR721129 UUN720880:UUN721129 VEJ720880:VEJ721129 VOF720880:VOF721129 VYB720880:VYB721129 WHX720880:WHX721129 WRT720880:WRT721129 H786416:H786665 FH786416:FH786665 PD786416:PD786665 YZ786416:YZ786665 AIV786416:AIV786665 ASR786416:ASR786665 BCN786416:BCN786665 BMJ786416:BMJ786665 BWF786416:BWF786665 CGB786416:CGB786665 CPX786416:CPX786665 CZT786416:CZT786665 DJP786416:DJP786665 DTL786416:DTL786665 EDH786416:EDH786665 END786416:END786665 EWZ786416:EWZ786665 FGV786416:FGV786665 FQR786416:FQR786665 GAN786416:GAN786665 GKJ786416:GKJ786665 GUF786416:GUF786665 HEB786416:HEB786665 HNX786416:HNX786665 HXT786416:HXT786665 IHP786416:IHP786665 IRL786416:IRL786665 JBH786416:JBH786665 JLD786416:JLD786665 JUZ786416:JUZ786665 KEV786416:KEV786665 KOR786416:KOR786665 KYN786416:KYN786665 LIJ786416:LIJ786665 LSF786416:LSF786665 MCB786416:MCB786665 MLX786416:MLX786665 MVT786416:MVT786665 NFP786416:NFP786665 NPL786416:NPL786665 NZH786416:NZH786665 OJD786416:OJD786665 OSZ786416:OSZ786665 PCV786416:PCV786665 PMR786416:PMR786665 PWN786416:PWN786665 QGJ786416:QGJ786665 QQF786416:QQF786665 RAB786416:RAB786665 RJX786416:RJX786665 RTT786416:RTT786665 SDP786416:SDP786665 SNL786416:SNL786665 SXH786416:SXH786665 THD786416:THD786665 TQZ786416:TQZ786665 UAV786416:UAV786665 UKR786416:UKR786665 UUN786416:UUN786665 VEJ786416:VEJ786665 VOF786416:VOF786665 VYB786416:VYB786665 WHX786416:WHX786665 WRT786416:WRT786665 H851952:H852201 FH851952:FH852201 PD851952:PD852201 YZ851952:YZ852201 AIV851952:AIV852201 ASR851952:ASR852201 BCN851952:BCN852201 BMJ851952:BMJ852201 BWF851952:BWF852201 CGB851952:CGB852201 CPX851952:CPX852201 CZT851952:CZT852201 DJP851952:DJP852201 DTL851952:DTL852201 EDH851952:EDH852201 END851952:END852201 EWZ851952:EWZ852201 FGV851952:FGV852201 FQR851952:FQR852201 GAN851952:GAN852201 GKJ851952:GKJ852201 GUF851952:GUF852201 HEB851952:HEB852201 HNX851952:HNX852201 HXT851952:HXT852201 IHP851952:IHP852201 IRL851952:IRL852201 JBH851952:JBH852201 JLD851952:JLD852201 JUZ851952:JUZ852201 KEV851952:KEV852201 KOR851952:KOR852201 KYN851952:KYN852201 LIJ851952:LIJ852201 LSF851952:LSF852201 MCB851952:MCB852201 MLX851952:MLX852201 MVT851952:MVT852201 NFP851952:NFP852201 NPL851952:NPL852201 NZH851952:NZH852201 OJD851952:OJD852201 OSZ851952:OSZ852201 PCV851952:PCV852201 PMR851952:PMR852201 PWN851952:PWN852201 QGJ851952:QGJ852201 QQF851952:QQF852201 RAB851952:RAB852201 RJX851952:RJX852201 RTT851952:RTT852201 SDP851952:SDP852201 SNL851952:SNL852201 SXH851952:SXH852201 THD851952:THD852201 TQZ851952:TQZ852201 UAV851952:UAV852201 UKR851952:UKR852201 UUN851952:UUN852201 VEJ851952:VEJ852201 VOF851952:VOF852201 VYB851952:VYB852201 WHX851952:WHX852201 WRT851952:WRT852201 H917488:H917737 FH917488:FH917737 PD917488:PD917737 YZ917488:YZ917737 AIV917488:AIV917737 ASR917488:ASR917737 BCN917488:BCN917737 BMJ917488:BMJ917737 BWF917488:BWF917737 CGB917488:CGB917737 CPX917488:CPX917737 CZT917488:CZT917737 DJP917488:DJP917737 DTL917488:DTL917737 EDH917488:EDH917737 END917488:END917737 EWZ917488:EWZ917737 FGV917488:FGV917737 FQR917488:FQR917737 GAN917488:GAN917737 GKJ917488:GKJ917737 GUF917488:GUF917737 HEB917488:HEB917737 HNX917488:HNX917737 HXT917488:HXT917737 IHP917488:IHP917737 IRL917488:IRL917737 JBH917488:JBH917737 JLD917488:JLD917737 JUZ917488:JUZ917737 KEV917488:KEV917737 KOR917488:KOR917737 KYN917488:KYN917737 LIJ917488:LIJ917737 LSF917488:LSF917737 MCB917488:MCB917737 MLX917488:MLX917737 MVT917488:MVT917737 NFP917488:NFP917737 NPL917488:NPL917737 NZH917488:NZH917737 OJD917488:OJD917737 OSZ917488:OSZ917737 PCV917488:PCV917737 PMR917488:PMR917737 PWN917488:PWN917737 QGJ917488:QGJ917737 QQF917488:QQF917737 RAB917488:RAB917737 RJX917488:RJX917737 RTT917488:RTT917737 SDP917488:SDP917737 SNL917488:SNL917737 SXH917488:SXH917737 THD917488:THD917737 TQZ917488:TQZ917737 UAV917488:UAV917737 UKR917488:UKR917737 UUN917488:UUN917737 VEJ917488:VEJ917737 VOF917488:VOF917737 VYB917488:VYB917737 WHX917488:WHX917737 WRT917488:WRT917737 H983024:H983273 FH983024:FH983273 PD983024:PD983273 YZ983024:YZ983273 AIV983024:AIV983273 ASR983024:ASR983273 BCN983024:BCN983273 BMJ983024:BMJ983273 BWF983024:BWF983273 CGB983024:CGB983273 CPX983024:CPX983273 CZT983024:CZT983273 DJP983024:DJP983273 DTL983024:DTL983273 EDH983024:EDH983273 END983024:END983273 EWZ983024:EWZ983273 FGV983024:FGV983273 FQR983024:FQR983273 GAN983024:GAN983273 GKJ983024:GKJ983273 GUF983024:GUF983273 HEB983024:HEB983273 HNX983024:HNX983273 HXT983024:HXT983273 IHP983024:IHP983273 IRL983024:IRL983273 JBH983024:JBH983273 JLD983024:JLD983273 JUZ983024:JUZ983273 KEV983024:KEV983273 KOR983024:KOR983273 KYN983024:KYN983273 LIJ983024:LIJ983273 LSF983024:LSF983273 MCB983024:MCB983273 MLX983024:MLX983273 MVT983024:MVT983273 NFP983024:NFP983273 NPL983024:NPL983273 NZH983024:NZH983273 OJD983024:OJD983273 OSZ983024:OSZ983273 PCV983024:PCV983273 PMR983024:PMR983273 PWN983024:PWN983273 QGJ983024:QGJ983273 QQF983024:QQF983273 RAB983024:RAB983273 RJX983024:RJX983273 RTT983024:RTT983273 SDP983024:SDP983273 SNL983024:SNL983273 SXH983024:SXH983273 THD983024:THD983273 TQZ983024:TQZ983273 UAV983024:UAV983273 UKR983024:UKR983273 UUN983024:UUN983273 VEJ983024:VEJ983273 VOF983024:VOF983273 VYB983024:VYB983273 WHX983024:WHX983273 WRT983024:WRT983273 H65771:H65776 FH65771:FH65776 PD65771:PD65776 YZ65771:YZ65776 AIV65771:AIV65776 ASR65771:ASR65776 BCN65771:BCN65776 BMJ65771:BMJ65776 BWF65771:BWF65776 CGB65771:CGB65776 CPX65771:CPX65776 CZT65771:CZT65776 DJP65771:DJP65776 DTL65771:DTL65776 EDH65771:EDH65776 END65771:END65776 EWZ65771:EWZ65776 FGV65771:FGV65776 FQR65771:FQR65776 GAN65771:GAN65776 GKJ65771:GKJ65776 GUF65771:GUF65776 HEB65771:HEB65776 HNX65771:HNX65776 HXT65771:HXT65776 IHP65771:IHP65776 IRL65771:IRL65776 JBH65771:JBH65776 JLD65771:JLD65776 JUZ65771:JUZ65776 KEV65771:KEV65776 KOR65771:KOR65776 KYN65771:KYN65776 LIJ65771:LIJ65776 LSF65771:LSF65776 MCB65771:MCB65776 MLX65771:MLX65776 MVT65771:MVT65776 NFP65771:NFP65776 NPL65771:NPL65776 NZH65771:NZH65776 OJD65771:OJD65776 OSZ65771:OSZ65776 PCV65771:PCV65776 PMR65771:PMR65776 PWN65771:PWN65776 QGJ65771:QGJ65776 QQF65771:QQF65776 RAB65771:RAB65776 RJX65771:RJX65776 RTT65771:RTT65776 SDP65771:SDP65776 SNL65771:SNL65776 SXH65771:SXH65776 THD65771:THD65776 TQZ65771:TQZ65776 UAV65771:UAV65776 UKR65771:UKR65776 UUN65771:UUN65776 VEJ65771:VEJ65776 VOF65771:VOF65776 VYB65771:VYB65776 WHX65771:WHX65776 WRT65771:WRT65776 H131307:H131312 FH131307:FH131312 PD131307:PD131312 YZ131307:YZ131312 AIV131307:AIV131312 ASR131307:ASR131312 BCN131307:BCN131312 BMJ131307:BMJ131312 BWF131307:BWF131312 CGB131307:CGB131312 CPX131307:CPX131312 CZT131307:CZT131312 DJP131307:DJP131312 DTL131307:DTL131312 EDH131307:EDH131312 END131307:END131312 EWZ131307:EWZ131312 FGV131307:FGV131312 FQR131307:FQR131312 GAN131307:GAN131312 GKJ131307:GKJ131312 GUF131307:GUF131312 HEB131307:HEB131312 HNX131307:HNX131312 HXT131307:HXT131312 IHP131307:IHP131312 IRL131307:IRL131312 JBH131307:JBH131312 JLD131307:JLD131312 JUZ131307:JUZ131312 KEV131307:KEV131312 KOR131307:KOR131312 KYN131307:KYN131312 LIJ131307:LIJ131312 LSF131307:LSF131312 MCB131307:MCB131312 MLX131307:MLX131312 MVT131307:MVT131312 NFP131307:NFP131312 NPL131307:NPL131312 NZH131307:NZH131312 OJD131307:OJD131312 OSZ131307:OSZ131312 PCV131307:PCV131312 PMR131307:PMR131312 PWN131307:PWN131312 QGJ131307:QGJ131312 QQF131307:QQF131312 RAB131307:RAB131312 RJX131307:RJX131312 RTT131307:RTT131312 SDP131307:SDP131312 SNL131307:SNL131312 SXH131307:SXH131312 THD131307:THD131312 TQZ131307:TQZ131312 UAV131307:UAV131312 UKR131307:UKR131312 UUN131307:UUN131312 VEJ131307:VEJ131312 VOF131307:VOF131312 VYB131307:VYB131312 WHX131307:WHX131312 WRT131307:WRT131312 H196843:H196848 FH196843:FH196848 PD196843:PD196848 YZ196843:YZ196848 AIV196843:AIV196848 ASR196843:ASR196848 BCN196843:BCN196848 BMJ196843:BMJ196848 BWF196843:BWF196848 CGB196843:CGB196848 CPX196843:CPX196848 CZT196843:CZT196848 DJP196843:DJP196848 DTL196843:DTL196848 EDH196843:EDH196848 END196843:END196848 EWZ196843:EWZ196848 FGV196843:FGV196848 FQR196843:FQR196848 GAN196843:GAN196848 GKJ196843:GKJ196848 GUF196843:GUF196848 HEB196843:HEB196848 HNX196843:HNX196848 HXT196843:HXT196848 IHP196843:IHP196848 IRL196843:IRL196848 JBH196843:JBH196848 JLD196843:JLD196848 JUZ196843:JUZ196848 KEV196843:KEV196848 KOR196843:KOR196848 KYN196843:KYN196848 LIJ196843:LIJ196848 LSF196843:LSF196848 MCB196843:MCB196848 MLX196843:MLX196848 MVT196843:MVT196848 NFP196843:NFP196848 NPL196843:NPL196848 NZH196843:NZH196848 OJD196843:OJD196848 OSZ196843:OSZ196848 PCV196843:PCV196848 PMR196843:PMR196848 PWN196843:PWN196848 QGJ196843:QGJ196848 QQF196843:QQF196848 RAB196843:RAB196848 RJX196843:RJX196848 RTT196843:RTT196848 SDP196843:SDP196848 SNL196843:SNL196848 SXH196843:SXH196848 THD196843:THD196848 TQZ196843:TQZ196848 UAV196843:UAV196848 UKR196843:UKR196848 UUN196843:UUN196848 VEJ196843:VEJ196848 VOF196843:VOF196848 VYB196843:VYB196848 WHX196843:WHX196848 WRT196843:WRT196848 H262379:H262384 FH262379:FH262384 PD262379:PD262384 YZ262379:YZ262384 AIV262379:AIV262384 ASR262379:ASR262384 BCN262379:BCN262384 BMJ262379:BMJ262384 BWF262379:BWF262384 CGB262379:CGB262384 CPX262379:CPX262384 CZT262379:CZT262384 DJP262379:DJP262384 DTL262379:DTL262384 EDH262379:EDH262384 END262379:END262384 EWZ262379:EWZ262384 FGV262379:FGV262384 FQR262379:FQR262384 GAN262379:GAN262384 GKJ262379:GKJ262384 GUF262379:GUF262384 HEB262379:HEB262384 HNX262379:HNX262384 HXT262379:HXT262384 IHP262379:IHP262384 IRL262379:IRL262384 JBH262379:JBH262384 JLD262379:JLD262384 JUZ262379:JUZ262384 KEV262379:KEV262384 KOR262379:KOR262384 KYN262379:KYN262384 LIJ262379:LIJ262384 LSF262379:LSF262384 MCB262379:MCB262384 MLX262379:MLX262384 MVT262379:MVT262384 NFP262379:NFP262384 NPL262379:NPL262384 NZH262379:NZH262384 OJD262379:OJD262384 OSZ262379:OSZ262384 PCV262379:PCV262384 PMR262379:PMR262384 PWN262379:PWN262384 QGJ262379:QGJ262384 QQF262379:QQF262384 RAB262379:RAB262384 RJX262379:RJX262384 RTT262379:RTT262384 SDP262379:SDP262384 SNL262379:SNL262384 SXH262379:SXH262384 THD262379:THD262384 TQZ262379:TQZ262384 UAV262379:UAV262384 UKR262379:UKR262384 UUN262379:UUN262384 VEJ262379:VEJ262384 VOF262379:VOF262384 VYB262379:VYB262384 WHX262379:WHX262384 WRT262379:WRT262384 H327915:H327920 FH327915:FH327920 PD327915:PD327920 YZ327915:YZ327920 AIV327915:AIV327920 ASR327915:ASR327920 BCN327915:BCN327920 BMJ327915:BMJ327920 BWF327915:BWF327920 CGB327915:CGB327920 CPX327915:CPX327920 CZT327915:CZT327920 DJP327915:DJP327920 DTL327915:DTL327920 EDH327915:EDH327920 END327915:END327920 EWZ327915:EWZ327920 FGV327915:FGV327920 FQR327915:FQR327920 GAN327915:GAN327920 GKJ327915:GKJ327920 GUF327915:GUF327920 HEB327915:HEB327920 HNX327915:HNX327920 HXT327915:HXT327920 IHP327915:IHP327920 IRL327915:IRL327920 JBH327915:JBH327920 JLD327915:JLD327920 JUZ327915:JUZ327920 KEV327915:KEV327920 KOR327915:KOR327920 KYN327915:KYN327920 LIJ327915:LIJ327920 LSF327915:LSF327920 MCB327915:MCB327920 MLX327915:MLX327920 MVT327915:MVT327920 NFP327915:NFP327920 NPL327915:NPL327920 NZH327915:NZH327920 OJD327915:OJD327920 OSZ327915:OSZ327920 PCV327915:PCV327920 PMR327915:PMR327920 PWN327915:PWN327920 QGJ327915:QGJ327920 QQF327915:QQF327920 RAB327915:RAB327920 RJX327915:RJX327920 RTT327915:RTT327920 SDP327915:SDP327920 SNL327915:SNL327920 SXH327915:SXH327920 THD327915:THD327920 TQZ327915:TQZ327920 UAV327915:UAV327920 UKR327915:UKR327920 UUN327915:UUN327920 VEJ327915:VEJ327920 VOF327915:VOF327920 VYB327915:VYB327920 WHX327915:WHX327920 WRT327915:WRT327920 H393451:H393456 FH393451:FH393456 PD393451:PD393456 YZ393451:YZ393456 AIV393451:AIV393456 ASR393451:ASR393456 BCN393451:BCN393456 BMJ393451:BMJ393456 BWF393451:BWF393456 CGB393451:CGB393456 CPX393451:CPX393456 CZT393451:CZT393456 DJP393451:DJP393456 DTL393451:DTL393456 EDH393451:EDH393456 END393451:END393456 EWZ393451:EWZ393456 FGV393451:FGV393456 FQR393451:FQR393456 GAN393451:GAN393456 GKJ393451:GKJ393456 GUF393451:GUF393456 HEB393451:HEB393456 HNX393451:HNX393456 HXT393451:HXT393456 IHP393451:IHP393456 IRL393451:IRL393456 JBH393451:JBH393456 JLD393451:JLD393456 JUZ393451:JUZ393456 KEV393451:KEV393456 KOR393451:KOR393456 KYN393451:KYN393456 LIJ393451:LIJ393456 LSF393451:LSF393456 MCB393451:MCB393456 MLX393451:MLX393456 MVT393451:MVT393456 NFP393451:NFP393456 NPL393451:NPL393456 NZH393451:NZH393456 OJD393451:OJD393456 OSZ393451:OSZ393456 PCV393451:PCV393456 PMR393451:PMR393456 PWN393451:PWN393456 QGJ393451:QGJ393456 QQF393451:QQF393456 RAB393451:RAB393456 RJX393451:RJX393456 RTT393451:RTT393456 SDP393451:SDP393456 SNL393451:SNL393456 SXH393451:SXH393456 THD393451:THD393456 TQZ393451:TQZ393456 UAV393451:UAV393456 UKR393451:UKR393456 UUN393451:UUN393456 VEJ393451:VEJ393456 VOF393451:VOF393456 VYB393451:VYB393456 WHX393451:WHX393456 WRT393451:WRT393456 H458987:H458992 FH458987:FH458992 PD458987:PD458992 YZ458987:YZ458992 AIV458987:AIV458992 ASR458987:ASR458992 BCN458987:BCN458992 BMJ458987:BMJ458992 BWF458987:BWF458992 CGB458987:CGB458992 CPX458987:CPX458992 CZT458987:CZT458992 DJP458987:DJP458992 DTL458987:DTL458992 EDH458987:EDH458992 END458987:END458992 EWZ458987:EWZ458992 FGV458987:FGV458992 FQR458987:FQR458992 GAN458987:GAN458992 GKJ458987:GKJ458992 GUF458987:GUF458992 HEB458987:HEB458992 HNX458987:HNX458992 HXT458987:HXT458992 IHP458987:IHP458992 IRL458987:IRL458992 JBH458987:JBH458992 JLD458987:JLD458992 JUZ458987:JUZ458992 KEV458987:KEV458992 KOR458987:KOR458992 KYN458987:KYN458992 LIJ458987:LIJ458992 LSF458987:LSF458992 MCB458987:MCB458992 MLX458987:MLX458992 MVT458987:MVT458992 NFP458987:NFP458992 NPL458987:NPL458992 NZH458987:NZH458992 OJD458987:OJD458992 OSZ458987:OSZ458992 PCV458987:PCV458992 PMR458987:PMR458992 PWN458987:PWN458992 QGJ458987:QGJ458992 QQF458987:QQF458992 RAB458987:RAB458992 RJX458987:RJX458992 RTT458987:RTT458992 SDP458987:SDP458992 SNL458987:SNL458992 SXH458987:SXH458992 THD458987:THD458992 TQZ458987:TQZ458992 UAV458987:UAV458992 UKR458987:UKR458992 UUN458987:UUN458992 VEJ458987:VEJ458992 VOF458987:VOF458992 VYB458987:VYB458992 WHX458987:WHX458992 WRT458987:WRT458992 H524523:H524528 FH524523:FH524528 PD524523:PD524528 YZ524523:YZ524528 AIV524523:AIV524528 ASR524523:ASR524528 BCN524523:BCN524528 BMJ524523:BMJ524528 BWF524523:BWF524528 CGB524523:CGB524528 CPX524523:CPX524528 CZT524523:CZT524528 DJP524523:DJP524528 DTL524523:DTL524528 EDH524523:EDH524528 END524523:END524528 EWZ524523:EWZ524528 FGV524523:FGV524528 FQR524523:FQR524528 GAN524523:GAN524528 GKJ524523:GKJ524528 GUF524523:GUF524528 HEB524523:HEB524528 HNX524523:HNX524528 HXT524523:HXT524528 IHP524523:IHP524528 IRL524523:IRL524528 JBH524523:JBH524528 JLD524523:JLD524528 JUZ524523:JUZ524528 KEV524523:KEV524528 KOR524523:KOR524528 KYN524523:KYN524528 LIJ524523:LIJ524528 LSF524523:LSF524528 MCB524523:MCB524528 MLX524523:MLX524528 MVT524523:MVT524528 NFP524523:NFP524528 NPL524523:NPL524528 NZH524523:NZH524528 OJD524523:OJD524528 OSZ524523:OSZ524528 PCV524523:PCV524528 PMR524523:PMR524528 PWN524523:PWN524528 QGJ524523:QGJ524528 QQF524523:QQF524528 RAB524523:RAB524528 RJX524523:RJX524528 RTT524523:RTT524528 SDP524523:SDP524528 SNL524523:SNL524528 SXH524523:SXH524528 THD524523:THD524528 TQZ524523:TQZ524528 UAV524523:UAV524528 UKR524523:UKR524528 UUN524523:UUN524528 VEJ524523:VEJ524528 VOF524523:VOF524528 VYB524523:VYB524528 WHX524523:WHX524528 WRT524523:WRT524528 H590059:H590064 FH590059:FH590064 PD590059:PD590064 YZ590059:YZ590064 AIV590059:AIV590064 ASR590059:ASR590064 BCN590059:BCN590064 BMJ590059:BMJ590064 BWF590059:BWF590064 CGB590059:CGB590064 CPX590059:CPX590064 CZT590059:CZT590064 DJP590059:DJP590064 DTL590059:DTL590064 EDH590059:EDH590064 END590059:END590064 EWZ590059:EWZ590064 FGV590059:FGV590064 FQR590059:FQR590064 GAN590059:GAN590064 GKJ590059:GKJ590064 GUF590059:GUF590064 HEB590059:HEB590064 HNX590059:HNX590064 HXT590059:HXT590064 IHP590059:IHP590064 IRL590059:IRL590064 JBH590059:JBH590064 JLD590059:JLD590064 JUZ590059:JUZ590064 KEV590059:KEV590064 KOR590059:KOR590064 KYN590059:KYN590064 LIJ590059:LIJ590064 LSF590059:LSF590064 MCB590059:MCB590064 MLX590059:MLX590064 MVT590059:MVT590064 NFP590059:NFP590064 NPL590059:NPL590064 NZH590059:NZH590064 OJD590059:OJD590064 OSZ590059:OSZ590064 PCV590059:PCV590064 PMR590059:PMR590064 PWN590059:PWN590064 QGJ590059:QGJ590064 QQF590059:QQF590064 RAB590059:RAB590064 RJX590059:RJX590064 RTT590059:RTT590064 SDP590059:SDP590064 SNL590059:SNL590064 SXH590059:SXH590064 THD590059:THD590064 TQZ590059:TQZ590064 UAV590059:UAV590064 UKR590059:UKR590064 UUN590059:UUN590064 VEJ590059:VEJ590064 VOF590059:VOF590064 VYB590059:VYB590064 WHX590059:WHX590064 WRT590059:WRT590064 H655595:H655600 FH655595:FH655600 PD655595:PD655600 YZ655595:YZ655600 AIV655595:AIV655600 ASR655595:ASR655600 BCN655595:BCN655600 BMJ655595:BMJ655600 BWF655595:BWF655600 CGB655595:CGB655600 CPX655595:CPX655600 CZT655595:CZT655600 DJP655595:DJP655600 DTL655595:DTL655600 EDH655595:EDH655600 END655595:END655600 EWZ655595:EWZ655600 FGV655595:FGV655600 FQR655595:FQR655600 GAN655595:GAN655600 GKJ655595:GKJ655600 GUF655595:GUF655600 HEB655595:HEB655600 HNX655595:HNX655600 HXT655595:HXT655600 IHP655595:IHP655600 IRL655595:IRL655600 JBH655595:JBH655600 JLD655595:JLD655600 JUZ655595:JUZ655600 KEV655595:KEV655600 KOR655595:KOR655600 KYN655595:KYN655600 LIJ655595:LIJ655600 LSF655595:LSF655600 MCB655595:MCB655600 MLX655595:MLX655600 MVT655595:MVT655600 NFP655595:NFP655600 NPL655595:NPL655600 NZH655595:NZH655600 OJD655595:OJD655600 OSZ655595:OSZ655600 PCV655595:PCV655600 PMR655595:PMR655600 PWN655595:PWN655600 QGJ655595:QGJ655600 QQF655595:QQF655600 RAB655595:RAB655600 RJX655595:RJX655600 RTT655595:RTT655600 SDP655595:SDP655600 SNL655595:SNL655600 SXH655595:SXH655600 THD655595:THD655600 TQZ655595:TQZ655600 UAV655595:UAV655600 UKR655595:UKR655600 UUN655595:UUN655600 VEJ655595:VEJ655600 VOF655595:VOF655600 VYB655595:VYB655600 WHX655595:WHX655600 WRT655595:WRT655600 H721131:H721136 FH721131:FH721136 PD721131:PD721136 YZ721131:YZ721136 AIV721131:AIV721136 ASR721131:ASR721136 BCN721131:BCN721136 BMJ721131:BMJ721136 BWF721131:BWF721136 CGB721131:CGB721136 CPX721131:CPX721136 CZT721131:CZT721136 DJP721131:DJP721136 DTL721131:DTL721136 EDH721131:EDH721136 END721131:END721136 EWZ721131:EWZ721136 FGV721131:FGV721136 FQR721131:FQR721136 GAN721131:GAN721136 GKJ721131:GKJ721136 GUF721131:GUF721136 HEB721131:HEB721136 HNX721131:HNX721136 HXT721131:HXT721136 IHP721131:IHP721136 IRL721131:IRL721136 JBH721131:JBH721136 JLD721131:JLD721136 JUZ721131:JUZ721136 KEV721131:KEV721136 KOR721131:KOR721136 KYN721131:KYN721136 LIJ721131:LIJ721136 LSF721131:LSF721136 MCB721131:MCB721136 MLX721131:MLX721136 MVT721131:MVT721136 NFP721131:NFP721136 NPL721131:NPL721136 NZH721131:NZH721136 OJD721131:OJD721136 OSZ721131:OSZ721136 PCV721131:PCV721136 PMR721131:PMR721136 PWN721131:PWN721136 QGJ721131:QGJ721136 QQF721131:QQF721136 RAB721131:RAB721136 RJX721131:RJX721136 RTT721131:RTT721136 SDP721131:SDP721136 SNL721131:SNL721136 SXH721131:SXH721136 THD721131:THD721136 TQZ721131:TQZ721136 UAV721131:UAV721136 UKR721131:UKR721136 UUN721131:UUN721136 VEJ721131:VEJ721136 VOF721131:VOF721136 VYB721131:VYB721136 WHX721131:WHX721136 WRT721131:WRT721136 H786667:H786672 FH786667:FH786672 PD786667:PD786672 YZ786667:YZ786672 AIV786667:AIV786672 ASR786667:ASR786672 BCN786667:BCN786672 BMJ786667:BMJ786672 BWF786667:BWF786672 CGB786667:CGB786672 CPX786667:CPX786672 CZT786667:CZT786672 DJP786667:DJP786672 DTL786667:DTL786672 EDH786667:EDH786672 END786667:END786672 EWZ786667:EWZ786672 FGV786667:FGV786672 FQR786667:FQR786672 GAN786667:GAN786672 GKJ786667:GKJ786672 GUF786667:GUF786672 HEB786667:HEB786672 HNX786667:HNX786672 HXT786667:HXT786672 IHP786667:IHP786672 IRL786667:IRL786672 JBH786667:JBH786672 JLD786667:JLD786672 JUZ786667:JUZ786672 KEV786667:KEV786672 KOR786667:KOR786672 KYN786667:KYN786672 LIJ786667:LIJ786672 LSF786667:LSF786672 MCB786667:MCB786672 MLX786667:MLX786672 MVT786667:MVT786672 NFP786667:NFP786672 NPL786667:NPL786672 NZH786667:NZH786672 OJD786667:OJD786672 OSZ786667:OSZ786672 PCV786667:PCV786672 PMR786667:PMR786672 PWN786667:PWN786672 QGJ786667:QGJ786672 QQF786667:QQF786672 RAB786667:RAB786672 RJX786667:RJX786672 RTT786667:RTT786672 SDP786667:SDP786672 SNL786667:SNL786672 SXH786667:SXH786672 THD786667:THD786672 TQZ786667:TQZ786672 UAV786667:UAV786672 UKR786667:UKR786672 UUN786667:UUN786672 VEJ786667:VEJ786672 VOF786667:VOF786672 VYB786667:VYB786672 WHX786667:WHX786672 WRT786667:WRT786672 H852203:H852208 FH852203:FH852208 PD852203:PD852208 YZ852203:YZ852208 AIV852203:AIV852208 ASR852203:ASR852208 BCN852203:BCN852208 BMJ852203:BMJ852208 BWF852203:BWF852208 CGB852203:CGB852208 CPX852203:CPX852208 CZT852203:CZT852208 DJP852203:DJP852208 DTL852203:DTL852208 EDH852203:EDH852208 END852203:END852208 EWZ852203:EWZ852208 FGV852203:FGV852208 FQR852203:FQR852208 GAN852203:GAN852208 GKJ852203:GKJ852208 GUF852203:GUF852208 HEB852203:HEB852208 HNX852203:HNX852208 HXT852203:HXT852208 IHP852203:IHP852208 IRL852203:IRL852208 JBH852203:JBH852208 JLD852203:JLD852208 JUZ852203:JUZ852208 KEV852203:KEV852208 KOR852203:KOR852208 KYN852203:KYN852208 LIJ852203:LIJ852208 LSF852203:LSF852208 MCB852203:MCB852208 MLX852203:MLX852208 MVT852203:MVT852208 NFP852203:NFP852208 NPL852203:NPL852208 NZH852203:NZH852208 OJD852203:OJD852208 OSZ852203:OSZ852208 PCV852203:PCV852208 PMR852203:PMR852208 PWN852203:PWN852208 QGJ852203:QGJ852208 QQF852203:QQF852208 RAB852203:RAB852208 RJX852203:RJX852208 RTT852203:RTT852208 SDP852203:SDP852208 SNL852203:SNL852208 SXH852203:SXH852208 THD852203:THD852208 TQZ852203:TQZ852208 UAV852203:UAV852208 UKR852203:UKR852208 UUN852203:UUN852208 VEJ852203:VEJ852208 VOF852203:VOF852208 VYB852203:VYB852208 WHX852203:WHX852208 WRT852203:WRT852208 H917739:H917744 FH917739:FH917744 PD917739:PD917744 YZ917739:YZ917744 AIV917739:AIV917744 ASR917739:ASR917744 BCN917739:BCN917744 BMJ917739:BMJ917744 BWF917739:BWF917744 CGB917739:CGB917744 CPX917739:CPX917744 CZT917739:CZT917744 DJP917739:DJP917744 DTL917739:DTL917744 EDH917739:EDH917744 END917739:END917744 EWZ917739:EWZ917744 FGV917739:FGV917744 FQR917739:FQR917744 GAN917739:GAN917744 GKJ917739:GKJ917744 GUF917739:GUF917744 HEB917739:HEB917744 HNX917739:HNX917744 HXT917739:HXT917744 IHP917739:IHP917744 IRL917739:IRL917744 JBH917739:JBH917744 JLD917739:JLD917744 JUZ917739:JUZ917744 KEV917739:KEV917744 KOR917739:KOR917744 KYN917739:KYN917744 LIJ917739:LIJ917744 LSF917739:LSF917744 MCB917739:MCB917744 MLX917739:MLX917744 MVT917739:MVT917744 NFP917739:NFP917744 NPL917739:NPL917744 NZH917739:NZH917744 OJD917739:OJD917744 OSZ917739:OSZ917744 PCV917739:PCV917744 PMR917739:PMR917744 PWN917739:PWN917744 QGJ917739:QGJ917744 QQF917739:QQF917744 RAB917739:RAB917744 RJX917739:RJX917744 RTT917739:RTT917744 SDP917739:SDP917744 SNL917739:SNL917744 SXH917739:SXH917744 THD917739:THD917744 TQZ917739:TQZ917744 UAV917739:UAV917744 UKR917739:UKR917744 UUN917739:UUN917744 VEJ917739:VEJ917744 VOF917739:VOF917744 VYB917739:VYB917744 WHX917739:WHX917744 WRT917739:WRT917744 H983275:H983280 FH983275:FH983280 PD983275:PD983280 YZ983275:YZ983280 AIV983275:AIV983280 ASR983275:ASR983280 BCN983275:BCN983280 BMJ983275:BMJ983280 BWF983275:BWF983280 CGB983275:CGB983280 CPX983275:CPX983280 CZT983275:CZT983280 DJP983275:DJP983280 DTL983275:DTL983280 EDH983275:EDH983280 END983275:END983280 EWZ983275:EWZ983280 FGV983275:FGV983280 FQR983275:FQR983280 GAN983275:GAN983280 GKJ983275:GKJ983280 GUF983275:GUF983280 HEB983275:HEB983280 HNX983275:HNX983280 HXT983275:HXT983280 IHP983275:IHP983280 IRL983275:IRL983280 JBH983275:JBH983280 JLD983275:JLD983280 JUZ983275:JUZ983280 KEV983275:KEV983280 KOR983275:KOR983280 KYN983275:KYN983280 LIJ983275:LIJ983280 LSF983275:LSF983280 MCB983275:MCB983280 MLX983275:MLX983280 MVT983275:MVT983280 NFP983275:NFP983280 NPL983275:NPL983280 NZH983275:NZH983280 OJD983275:OJD983280 OSZ983275:OSZ983280 PCV983275:PCV983280 PMR983275:PMR983280 PWN983275:PWN983280 QGJ983275:QGJ983280 QQF983275:QQF983280 RAB983275:RAB983280 RJX983275:RJX983280 RTT983275:RTT983280 SDP983275:SDP983280 SNL983275:SNL983280 SXH983275:SXH983280 THD983275:THD983280 TQZ983275:TQZ983280 UAV983275:UAV983280 UKR983275:UKR983280 UUN983275:UUN983280 VEJ983275:VEJ983280 VOF983275:VOF983280 VYB983275:VYB983280 WHX983275:WHX983280 WRT983275:WRT983280 H65778:H65791 FH65778:FH65791 PD65778:PD65791 YZ65778:YZ65791 AIV65778:AIV65791 ASR65778:ASR65791 BCN65778:BCN65791 BMJ65778:BMJ65791 BWF65778:BWF65791 CGB65778:CGB65791 CPX65778:CPX65791 CZT65778:CZT65791 DJP65778:DJP65791 DTL65778:DTL65791 EDH65778:EDH65791 END65778:END65791 EWZ65778:EWZ65791 FGV65778:FGV65791 FQR65778:FQR65791 GAN65778:GAN65791 GKJ65778:GKJ65791 GUF65778:GUF65791 HEB65778:HEB65791 HNX65778:HNX65791 HXT65778:HXT65791 IHP65778:IHP65791 IRL65778:IRL65791 JBH65778:JBH65791 JLD65778:JLD65791 JUZ65778:JUZ65791 KEV65778:KEV65791 KOR65778:KOR65791 KYN65778:KYN65791 LIJ65778:LIJ65791 LSF65778:LSF65791 MCB65778:MCB65791 MLX65778:MLX65791 MVT65778:MVT65791 NFP65778:NFP65791 NPL65778:NPL65791 NZH65778:NZH65791 OJD65778:OJD65791 OSZ65778:OSZ65791 PCV65778:PCV65791 PMR65778:PMR65791 PWN65778:PWN65791 QGJ65778:QGJ65791 QQF65778:QQF65791 RAB65778:RAB65791 RJX65778:RJX65791 RTT65778:RTT65791 SDP65778:SDP65791 SNL65778:SNL65791 SXH65778:SXH65791 THD65778:THD65791 TQZ65778:TQZ65791 UAV65778:UAV65791 UKR65778:UKR65791 UUN65778:UUN65791 VEJ65778:VEJ65791 VOF65778:VOF65791 VYB65778:VYB65791 WHX65778:WHX65791 WRT65778:WRT65791 H131314:H131327 FH131314:FH131327 PD131314:PD131327 YZ131314:YZ131327 AIV131314:AIV131327 ASR131314:ASR131327 BCN131314:BCN131327 BMJ131314:BMJ131327 BWF131314:BWF131327 CGB131314:CGB131327 CPX131314:CPX131327 CZT131314:CZT131327 DJP131314:DJP131327 DTL131314:DTL131327 EDH131314:EDH131327 END131314:END131327 EWZ131314:EWZ131327 FGV131314:FGV131327 FQR131314:FQR131327 GAN131314:GAN131327 GKJ131314:GKJ131327 GUF131314:GUF131327 HEB131314:HEB131327 HNX131314:HNX131327 HXT131314:HXT131327 IHP131314:IHP131327 IRL131314:IRL131327 JBH131314:JBH131327 JLD131314:JLD131327 JUZ131314:JUZ131327 KEV131314:KEV131327 KOR131314:KOR131327 KYN131314:KYN131327 LIJ131314:LIJ131327 LSF131314:LSF131327 MCB131314:MCB131327 MLX131314:MLX131327 MVT131314:MVT131327 NFP131314:NFP131327 NPL131314:NPL131327 NZH131314:NZH131327 OJD131314:OJD131327 OSZ131314:OSZ131327 PCV131314:PCV131327 PMR131314:PMR131327 PWN131314:PWN131327 QGJ131314:QGJ131327 QQF131314:QQF131327 RAB131314:RAB131327 RJX131314:RJX131327 RTT131314:RTT131327 SDP131314:SDP131327 SNL131314:SNL131327 SXH131314:SXH131327 THD131314:THD131327 TQZ131314:TQZ131327 UAV131314:UAV131327 UKR131314:UKR131327 UUN131314:UUN131327 VEJ131314:VEJ131327 VOF131314:VOF131327 VYB131314:VYB131327 WHX131314:WHX131327 WRT131314:WRT131327 H196850:H196863 FH196850:FH196863 PD196850:PD196863 YZ196850:YZ196863 AIV196850:AIV196863 ASR196850:ASR196863 BCN196850:BCN196863 BMJ196850:BMJ196863 BWF196850:BWF196863 CGB196850:CGB196863 CPX196850:CPX196863 CZT196850:CZT196863 DJP196850:DJP196863 DTL196850:DTL196863 EDH196850:EDH196863 END196850:END196863 EWZ196850:EWZ196863 FGV196850:FGV196863 FQR196850:FQR196863 GAN196850:GAN196863 GKJ196850:GKJ196863 GUF196850:GUF196863 HEB196850:HEB196863 HNX196850:HNX196863 HXT196850:HXT196863 IHP196850:IHP196863 IRL196850:IRL196863 JBH196850:JBH196863 JLD196850:JLD196863 JUZ196850:JUZ196863 KEV196850:KEV196863 KOR196850:KOR196863 KYN196850:KYN196863 LIJ196850:LIJ196863 LSF196850:LSF196863 MCB196850:MCB196863 MLX196850:MLX196863 MVT196850:MVT196863 NFP196850:NFP196863 NPL196850:NPL196863 NZH196850:NZH196863 OJD196850:OJD196863 OSZ196850:OSZ196863 PCV196850:PCV196863 PMR196850:PMR196863 PWN196850:PWN196863 QGJ196850:QGJ196863 QQF196850:QQF196863 RAB196850:RAB196863 RJX196850:RJX196863 RTT196850:RTT196863 SDP196850:SDP196863 SNL196850:SNL196863 SXH196850:SXH196863 THD196850:THD196863 TQZ196850:TQZ196863 UAV196850:UAV196863 UKR196850:UKR196863 UUN196850:UUN196863 VEJ196850:VEJ196863 VOF196850:VOF196863 VYB196850:VYB196863 WHX196850:WHX196863 WRT196850:WRT196863 H262386:H262399 FH262386:FH262399 PD262386:PD262399 YZ262386:YZ262399 AIV262386:AIV262399 ASR262386:ASR262399 BCN262386:BCN262399 BMJ262386:BMJ262399 BWF262386:BWF262399 CGB262386:CGB262399 CPX262386:CPX262399 CZT262386:CZT262399 DJP262386:DJP262399 DTL262386:DTL262399 EDH262386:EDH262399 END262386:END262399 EWZ262386:EWZ262399 FGV262386:FGV262399 FQR262386:FQR262399 GAN262386:GAN262399 GKJ262386:GKJ262399 GUF262386:GUF262399 HEB262386:HEB262399 HNX262386:HNX262399 HXT262386:HXT262399 IHP262386:IHP262399 IRL262386:IRL262399 JBH262386:JBH262399 JLD262386:JLD262399 JUZ262386:JUZ262399 KEV262386:KEV262399 KOR262386:KOR262399 KYN262386:KYN262399 LIJ262386:LIJ262399 LSF262386:LSF262399 MCB262386:MCB262399 MLX262386:MLX262399 MVT262386:MVT262399 NFP262386:NFP262399 NPL262386:NPL262399 NZH262386:NZH262399 OJD262386:OJD262399 OSZ262386:OSZ262399 PCV262386:PCV262399 PMR262386:PMR262399 PWN262386:PWN262399 QGJ262386:QGJ262399 QQF262386:QQF262399 RAB262386:RAB262399 RJX262386:RJX262399 RTT262386:RTT262399 SDP262386:SDP262399 SNL262386:SNL262399 SXH262386:SXH262399 THD262386:THD262399 TQZ262386:TQZ262399 UAV262386:UAV262399 UKR262386:UKR262399 UUN262386:UUN262399 VEJ262386:VEJ262399 VOF262386:VOF262399 VYB262386:VYB262399 WHX262386:WHX262399 WRT262386:WRT262399 H327922:H327935 FH327922:FH327935 PD327922:PD327935 YZ327922:YZ327935 AIV327922:AIV327935 ASR327922:ASR327935 BCN327922:BCN327935 BMJ327922:BMJ327935 BWF327922:BWF327935 CGB327922:CGB327935 CPX327922:CPX327935 CZT327922:CZT327935 DJP327922:DJP327935 DTL327922:DTL327935 EDH327922:EDH327935 END327922:END327935 EWZ327922:EWZ327935 FGV327922:FGV327935 FQR327922:FQR327935 GAN327922:GAN327935 GKJ327922:GKJ327935 GUF327922:GUF327935 HEB327922:HEB327935 HNX327922:HNX327935 HXT327922:HXT327935 IHP327922:IHP327935 IRL327922:IRL327935 JBH327922:JBH327935 JLD327922:JLD327935 JUZ327922:JUZ327935 KEV327922:KEV327935 KOR327922:KOR327935 KYN327922:KYN327935 LIJ327922:LIJ327935 LSF327922:LSF327935 MCB327922:MCB327935 MLX327922:MLX327935 MVT327922:MVT327935 NFP327922:NFP327935 NPL327922:NPL327935 NZH327922:NZH327935 OJD327922:OJD327935 OSZ327922:OSZ327935 PCV327922:PCV327935 PMR327922:PMR327935 PWN327922:PWN327935 QGJ327922:QGJ327935 QQF327922:QQF327935 RAB327922:RAB327935 RJX327922:RJX327935 RTT327922:RTT327935 SDP327922:SDP327935 SNL327922:SNL327935 SXH327922:SXH327935 THD327922:THD327935 TQZ327922:TQZ327935 UAV327922:UAV327935 UKR327922:UKR327935 UUN327922:UUN327935 VEJ327922:VEJ327935 VOF327922:VOF327935 VYB327922:VYB327935 WHX327922:WHX327935 WRT327922:WRT327935 H393458:H393471 FH393458:FH393471 PD393458:PD393471 YZ393458:YZ393471 AIV393458:AIV393471 ASR393458:ASR393471 BCN393458:BCN393471 BMJ393458:BMJ393471 BWF393458:BWF393471 CGB393458:CGB393471 CPX393458:CPX393471 CZT393458:CZT393471 DJP393458:DJP393471 DTL393458:DTL393471 EDH393458:EDH393471 END393458:END393471 EWZ393458:EWZ393471 FGV393458:FGV393471 FQR393458:FQR393471 GAN393458:GAN393471 GKJ393458:GKJ393471 GUF393458:GUF393471 HEB393458:HEB393471 HNX393458:HNX393471 HXT393458:HXT393471 IHP393458:IHP393471 IRL393458:IRL393471 JBH393458:JBH393471 JLD393458:JLD393471 JUZ393458:JUZ393471 KEV393458:KEV393471 KOR393458:KOR393471 KYN393458:KYN393471 LIJ393458:LIJ393471 LSF393458:LSF393471 MCB393458:MCB393471 MLX393458:MLX393471 MVT393458:MVT393471 NFP393458:NFP393471 NPL393458:NPL393471 NZH393458:NZH393471 OJD393458:OJD393471 OSZ393458:OSZ393471 PCV393458:PCV393471 PMR393458:PMR393471 PWN393458:PWN393471 QGJ393458:QGJ393471 QQF393458:QQF393471 RAB393458:RAB393471 RJX393458:RJX393471 RTT393458:RTT393471 SDP393458:SDP393471 SNL393458:SNL393471 SXH393458:SXH393471 THD393458:THD393471 TQZ393458:TQZ393471 UAV393458:UAV393471 UKR393458:UKR393471 UUN393458:UUN393471 VEJ393458:VEJ393471 VOF393458:VOF393471 VYB393458:VYB393471 WHX393458:WHX393471 WRT393458:WRT393471 H458994:H459007 FH458994:FH459007 PD458994:PD459007 YZ458994:YZ459007 AIV458994:AIV459007 ASR458994:ASR459007 BCN458994:BCN459007 BMJ458994:BMJ459007 BWF458994:BWF459007 CGB458994:CGB459007 CPX458994:CPX459007 CZT458994:CZT459007 DJP458994:DJP459007 DTL458994:DTL459007 EDH458994:EDH459007 END458994:END459007 EWZ458994:EWZ459007 FGV458994:FGV459007 FQR458994:FQR459007 GAN458994:GAN459007 GKJ458994:GKJ459007 GUF458994:GUF459007 HEB458994:HEB459007 HNX458994:HNX459007 HXT458994:HXT459007 IHP458994:IHP459007 IRL458994:IRL459007 JBH458994:JBH459007 JLD458994:JLD459007 JUZ458994:JUZ459007 KEV458994:KEV459007 KOR458994:KOR459007 KYN458994:KYN459007 LIJ458994:LIJ459007 LSF458994:LSF459007 MCB458994:MCB459007 MLX458994:MLX459007 MVT458994:MVT459007 NFP458994:NFP459007 NPL458994:NPL459007 NZH458994:NZH459007 OJD458994:OJD459007 OSZ458994:OSZ459007 PCV458994:PCV459007 PMR458994:PMR459007 PWN458994:PWN459007 QGJ458994:QGJ459007 QQF458994:QQF459007 RAB458994:RAB459007 RJX458994:RJX459007 RTT458994:RTT459007 SDP458994:SDP459007 SNL458994:SNL459007 SXH458994:SXH459007 THD458994:THD459007 TQZ458994:TQZ459007 UAV458994:UAV459007 UKR458994:UKR459007 UUN458994:UUN459007 VEJ458994:VEJ459007 VOF458994:VOF459007 VYB458994:VYB459007 WHX458994:WHX459007 WRT458994:WRT459007 H524530:H524543 FH524530:FH524543 PD524530:PD524543 YZ524530:YZ524543 AIV524530:AIV524543 ASR524530:ASR524543 BCN524530:BCN524543 BMJ524530:BMJ524543 BWF524530:BWF524543 CGB524530:CGB524543 CPX524530:CPX524543 CZT524530:CZT524543 DJP524530:DJP524543 DTL524530:DTL524543 EDH524530:EDH524543 END524530:END524543 EWZ524530:EWZ524543 FGV524530:FGV524543 FQR524530:FQR524543 GAN524530:GAN524543 GKJ524530:GKJ524543 GUF524530:GUF524543 HEB524530:HEB524543 HNX524530:HNX524543 HXT524530:HXT524543 IHP524530:IHP524543 IRL524530:IRL524543 JBH524530:JBH524543 JLD524530:JLD524543 JUZ524530:JUZ524543 KEV524530:KEV524543 KOR524530:KOR524543 KYN524530:KYN524543 LIJ524530:LIJ524543 LSF524530:LSF524543 MCB524530:MCB524543 MLX524530:MLX524543 MVT524530:MVT524543 NFP524530:NFP524543 NPL524530:NPL524543 NZH524530:NZH524543 OJD524530:OJD524543 OSZ524530:OSZ524543 PCV524530:PCV524543 PMR524530:PMR524543 PWN524530:PWN524543 QGJ524530:QGJ524543 QQF524530:QQF524543 RAB524530:RAB524543 RJX524530:RJX524543 RTT524530:RTT524543 SDP524530:SDP524543 SNL524530:SNL524543 SXH524530:SXH524543 THD524530:THD524543 TQZ524530:TQZ524543 UAV524530:UAV524543 UKR524530:UKR524543 UUN524530:UUN524543 VEJ524530:VEJ524543 VOF524530:VOF524543 VYB524530:VYB524543 WHX524530:WHX524543 WRT524530:WRT524543 H590066:H590079 FH590066:FH590079 PD590066:PD590079 YZ590066:YZ590079 AIV590066:AIV590079 ASR590066:ASR590079 BCN590066:BCN590079 BMJ590066:BMJ590079 BWF590066:BWF590079 CGB590066:CGB590079 CPX590066:CPX590079 CZT590066:CZT590079 DJP590066:DJP590079 DTL590066:DTL590079 EDH590066:EDH590079 END590066:END590079 EWZ590066:EWZ590079 FGV590066:FGV590079 FQR590066:FQR590079 GAN590066:GAN590079 GKJ590066:GKJ590079 GUF590066:GUF590079 HEB590066:HEB590079 HNX590066:HNX590079 HXT590066:HXT590079 IHP590066:IHP590079 IRL590066:IRL590079 JBH590066:JBH590079 JLD590066:JLD590079 JUZ590066:JUZ590079 KEV590066:KEV590079 KOR590066:KOR590079 KYN590066:KYN590079 LIJ590066:LIJ590079 LSF590066:LSF590079 MCB590066:MCB590079 MLX590066:MLX590079 MVT590066:MVT590079 NFP590066:NFP590079 NPL590066:NPL590079 NZH590066:NZH590079 OJD590066:OJD590079 OSZ590066:OSZ590079 PCV590066:PCV590079 PMR590066:PMR590079 PWN590066:PWN590079 QGJ590066:QGJ590079 QQF590066:QQF590079 RAB590066:RAB590079 RJX590066:RJX590079 RTT590066:RTT590079 SDP590066:SDP590079 SNL590066:SNL590079 SXH590066:SXH590079 THD590066:THD590079 TQZ590066:TQZ590079 UAV590066:UAV590079 UKR590066:UKR590079 UUN590066:UUN590079 VEJ590066:VEJ590079 VOF590066:VOF590079 VYB590066:VYB590079 WHX590066:WHX590079 WRT590066:WRT590079 H655602:H655615 FH655602:FH655615 PD655602:PD655615 YZ655602:YZ655615 AIV655602:AIV655615 ASR655602:ASR655615 BCN655602:BCN655615 BMJ655602:BMJ655615 BWF655602:BWF655615 CGB655602:CGB655615 CPX655602:CPX655615 CZT655602:CZT655615 DJP655602:DJP655615 DTL655602:DTL655615 EDH655602:EDH655615 END655602:END655615 EWZ655602:EWZ655615 FGV655602:FGV655615 FQR655602:FQR655615 GAN655602:GAN655615 GKJ655602:GKJ655615 GUF655602:GUF655615 HEB655602:HEB655615 HNX655602:HNX655615 HXT655602:HXT655615 IHP655602:IHP655615 IRL655602:IRL655615 JBH655602:JBH655615 JLD655602:JLD655615 JUZ655602:JUZ655615 KEV655602:KEV655615 KOR655602:KOR655615 KYN655602:KYN655615 LIJ655602:LIJ655615 LSF655602:LSF655615 MCB655602:MCB655615 MLX655602:MLX655615 MVT655602:MVT655615 NFP655602:NFP655615 NPL655602:NPL655615 NZH655602:NZH655615 OJD655602:OJD655615 OSZ655602:OSZ655615 PCV655602:PCV655615 PMR655602:PMR655615 PWN655602:PWN655615 QGJ655602:QGJ655615 QQF655602:QQF655615 RAB655602:RAB655615 RJX655602:RJX655615 RTT655602:RTT655615 SDP655602:SDP655615 SNL655602:SNL655615 SXH655602:SXH655615 THD655602:THD655615 TQZ655602:TQZ655615 UAV655602:UAV655615 UKR655602:UKR655615 UUN655602:UUN655615 VEJ655602:VEJ655615 VOF655602:VOF655615 VYB655602:VYB655615 WHX655602:WHX655615 WRT655602:WRT655615 H721138:H721151 FH721138:FH721151 PD721138:PD721151 YZ721138:YZ721151 AIV721138:AIV721151 ASR721138:ASR721151 BCN721138:BCN721151 BMJ721138:BMJ721151 BWF721138:BWF721151 CGB721138:CGB721151 CPX721138:CPX721151 CZT721138:CZT721151 DJP721138:DJP721151 DTL721138:DTL721151 EDH721138:EDH721151 END721138:END721151 EWZ721138:EWZ721151 FGV721138:FGV721151 FQR721138:FQR721151 GAN721138:GAN721151 GKJ721138:GKJ721151 GUF721138:GUF721151 HEB721138:HEB721151 HNX721138:HNX721151 HXT721138:HXT721151 IHP721138:IHP721151 IRL721138:IRL721151 JBH721138:JBH721151 JLD721138:JLD721151 JUZ721138:JUZ721151 KEV721138:KEV721151 KOR721138:KOR721151 KYN721138:KYN721151 LIJ721138:LIJ721151 LSF721138:LSF721151 MCB721138:MCB721151 MLX721138:MLX721151 MVT721138:MVT721151 NFP721138:NFP721151 NPL721138:NPL721151 NZH721138:NZH721151 OJD721138:OJD721151 OSZ721138:OSZ721151 PCV721138:PCV721151 PMR721138:PMR721151 PWN721138:PWN721151 QGJ721138:QGJ721151 QQF721138:QQF721151 RAB721138:RAB721151 RJX721138:RJX721151 RTT721138:RTT721151 SDP721138:SDP721151 SNL721138:SNL721151 SXH721138:SXH721151 THD721138:THD721151 TQZ721138:TQZ721151 UAV721138:UAV721151 UKR721138:UKR721151 UUN721138:UUN721151 VEJ721138:VEJ721151 VOF721138:VOF721151 VYB721138:VYB721151 WHX721138:WHX721151 WRT721138:WRT721151 H786674:H786687 FH786674:FH786687 PD786674:PD786687 YZ786674:YZ786687 AIV786674:AIV786687 ASR786674:ASR786687 BCN786674:BCN786687 BMJ786674:BMJ786687 BWF786674:BWF786687 CGB786674:CGB786687 CPX786674:CPX786687 CZT786674:CZT786687 DJP786674:DJP786687 DTL786674:DTL786687 EDH786674:EDH786687 END786674:END786687 EWZ786674:EWZ786687 FGV786674:FGV786687 FQR786674:FQR786687 GAN786674:GAN786687 GKJ786674:GKJ786687 GUF786674:GUF786687 HEB786674:HEB786687 HNX786674:HNX786687 HXT786674:HXT786687 IHP786674:IHP786687 IRL786674:IRL786687 JBH786674:JBH786687 JLD786674:JLD786687 JUZ786674:JUZ786687 KEV786674:KEV786687 KOR786674:KOR786687 KYN786674:KYN786687 LIJ786674:LIJ786687 LSF786674:LSF786687 MCB786674:MCB786687 MLX786674:MLX786687 MVT786674:MVT786687 NFP786674:NFP786687 NPL786674:NPL786687 NZH786674:NZH786687 OJD786674:OJD786687 OSZ786674:OSZ786687 PCV786674:PCV786687 PMR786674:PMR786687 PWN786674:PWN786687 QGJ786674:QGJ786687 QQF786674:QQF786687 RAB786674:RAB786687 RJX786674:RJX786687 RTT786674:RTT786687 SDP786674:SDP786687 SNL786674:SNL786687 SXH786674:SXH786687 THD786674:THD786687 TQZ786674:TQZ786687 UAV786674:UAV786687 UKR786674:UKR786687 UUN786674:UUN786687 VEJ786674:VEJ786687 VOF786674:VOF786687 VYB786674:VYB786687 WHX786674:WHX786687 WRT786674:WRT786687 H852210:H852223 FH852210:FH852223 PD852210:PD852223 YZ852210:YZ852223 AIV852210:AIV852223 ASR852210:ASR852223 BCN852210:BCN852223 BMJ852210:BMJ852223 BWF852210:BWF852223 CGB852210:CGB852223 CPX852210:CPX852223 CZT852210:CZT852223 DJP852210:DJP852223 DTL852210:DTL852223 EDH852210:EDH852223 END852210:END852223 EWZ852210:EWZ852223 FGV852210:FGV852223 FQR852210:FQR852223 GAN852210:GAN852223 GKJ852210:GKJ852223 GUF852210:GUF852223 HEB852210:HEB852223 HNX852210:HNX852223 HXT852210:HXT852223 IHP852210:IHP852223 IRL852210:IRL852223 JBH852210:JBH852223 JLD852210:JLD852223 JUZ852210:JUZ852223 KEV852210:KEV852223 KOR852210:KOR852223 KYN852210:KYN852223 LIJ852210:LIJ852223 LSF852210:LSF852223 MCB852210:MCB852223 MLX852210:MLX852223 MVT852210:MVT852223 NFP852210:NFP852223 NPL852210:NPL852223 NZH852210:NZH852223 OJD852210:OJD852223 OSZ852210:OSZ852223 PCV852210:PCV852223 PMR852210:PMR852223 PWN852210:PWN852223 QGJ852210:QGJ852223 QQF852210:QQF852223 RAB852210:RAB852223 RJX852210:RJX852223 RTT852210:RTT852223 SDP852210:SDP852223 SNL852210:SNL852223 SXH852210:SXH852223 THD852210:THD852223 TQZ852210:TQZ852223 UAV852210:UAV852223 UKR852210:UKR852223 UUN852210:UUN852223 VEJ852210:VEJ852223 VOF852210:VOF852223 VYB852210:VYB852223 WHX852210:WHX852223 WRT852210:WRT852223 H917746:H917759 FH917746:FH917759 PD917746:PD917759 YZ917746:YZ917759 AIV917746:AIV917759 ASR917746:ASR917759 BCN917746:BCN917759 BMJ917746:BMJ917759 BWF917746:BWF917759 CGB917746:CGB917759 CPX917746:CPX917759 CZT917746:CZT917759 DJP917746:DJP917759 DTL917746:DTL917759 EDH917746:EDH917759 END917746:END917759 EWZ917746:EWZ917759 FGV917746:FGV917759 FQR917746:FQR917759 GAN917746:GAN917759 GKJ917746:GKJ917759 GUF917746:GUF917759 HEB917746:HEB917759 HNX917746:HNX917759 HXT917746:HXT917759 IHP917746:IHP917759 IRL917746:IRL917759 JBH917746:JBH917759 JLD917746:JLD917759 JUZ917746:JUZ917759 KEV917746:KEV917759 KOR917746:KOR917759 KYN917746:KYN917759 LIJ917746:LIJ917759 LSF917746:LSF917759 MCB917746:MCB917759 MLX917746:MLX917759 MVT917746:MVT917759 NFP917746:NFP917759 NPL917746:NPL917759 NZH917746:NZH917759 OJD917746:OJD917759 OSZ917746:OSZ917759 PCV917746:PCV917759 PMR917746:PMR917759 PWN917746:PWN917759 QGJ917746:QGJ917759 QQF917746:QQF917759 RAB917746:RAB917759 RJX917746:RJX917759 RTT917746:RTT917759 SDP917746:SDP917759 SNL917746:SNL917759 SXH917746:SXH917759 THD917746:THD917759 TQZ917746:TQZ917759 UAV917746:UAV917759 UKR917746:UKR917759 UUN917746:UUN917759 VEJ917746:VEJ917759 VOF917746:VOF917759 VYB917746:VYB917759 WHX917746:WHX917759 WRT917746:WRT917759 H983282:H983295 FH983282:FH983295 PD983282:PD983295 YZ983282:YZ983295 AIV983282:AIV983295 ASR983282:ASR983295 BCN983282:BCN983295 BMJ983282:BMJ983295 BWF983282:BWF983295 CGB983282:CGB983295 CPX983282:CPX983295 CZT983282:CZT983295 DJP983282:DJP983295 DTL983282:DTL983295 EDH983282:EDH983295 END983282:END983295 EWZ983282:EWZ983295 FGV983282:FGV983295 FQR983282:FQR983295 GAN983282:GAN983295 GKJ983282:GKJ983295 GUF983282:GUF983295 HEB983282:HEB983295 HNX983282:HNX983295 HXT983282:HXT983295 IHP983282:IHP983295 IRL983282:IRL983295 JBH983282:JBH983295 JLD983282:JLD983295 JUZ983282:JUZ983295 KEV983282:KEV983295 KOR983282:KOR983295 KYN983282:KYN983295 LIJ983282:LIJ983295 LSF983282:LSF983295 MCB983282:MCB983295 MLX983282:MLX983295 MVT983282:MVT983295 NFP983282:NFP983295 NPL983282:NPL983295 NZH983282:NZH983295 OJD983282:OJD983295 OSZ983282:OSZ983295 PCV983282:PCV983295 PMR983282:PMR983295 PWN983282:PWN983295 QGJ983282:QGJ983295 QQF983282:QQF983295 RAB983282:RAB983295 RJX983282:RJX983295 RTT983282:RTT983295 SDP983282:SDP983295 SNL983282:SNL983295 SXH983282:SXH983295 THD983282:THD983295 TQZ983282:TQZ983295 UAV983282:UAV983295 UKR983282:UKR983295 UUN983282:UUN983295 VEJ983282:VEJ983295 VOF983282:VOF983295 VYB983282:VYB983295 WHX983282:WHX983295 WRT11:WRT274 FH11:FH274 PD11:PD274 YZ11:YZ274 AIV11:AIV274 ASR11:ASR274 BCN11:BCN274 BMJ11:BMJ274 BWF11:BWF274 CGB11:CGB274 CPX11:CPX274 CZT11:CZT274 DJP11:DJP274 DTL11:DTL274 EDH11:EDH274 END11:END274 EWZ11:EWZ274 FGV11:FGV274 FQR11:FQR274 GAN11:GAN274 GKJ11:GKJ274 GUF11:GUF274 HEB11:HEB274 HNX11:HNX274 HXT11:HXT274 IHP11:IHP274 IRL11:IRL274 JBH11:JBH274 JLD11:JLD274 JUZ11:JUZ274 KEV11:KEV274 KOR11:KOR274 KYN11:KYN274 LIJ11:LIJ274 LSF11:LSF274 MCB11:MCB274 MLX11:MLX274 MVT11:MVT274 NFP11:NFP274 NPL11:NPL274 NZH11:NZH274 OJD11:OJD274 OSZ11:OSZ274 PCV11:PCV274 PMR11:PMR274 PWN11:PWN274 QGJ11:QGJ274 QQF11:QQF274 RAB11:RAB274 RJX11:RJX274 RTT11:RTT274 SDP11:SDP274 SNL11:SNL274 SXH11:SXH274 THD11:THD274 TQZ11:TQZ274 UAV11:UAV274 UKR11:UKR274 UUN11:UUN274 VEJ11:VEJ274 VOF11:VOF274 VYB11:VYB274 WHX11:WHX274 H11:H274">
      <formula1>"OPEN, CLOSED"</formula1>
    </dataValidation>
  </dataValidations>
  <printOptions horizontalCentered="1" gridLinesSet="0"/>
  <pageMargins left="0" right="0" top="0.39370078740157499" bottom="0.39370078740157499" header="0.15748031496063" footer="0.196850393700787"/>
  <pageSetup paperSize="8" scale="84" fitToHeight="0" orientation="landscape" blackAndWhite="1" r:id="rId1"/>
  <headerFooter alignWithMargins="0">
    <oddHeader xml:space="preserve">&amp;L &amp;C &amp;R </oddHeader>
    <oddFooter>&amp;L&amp;"Book Antiqua,Regular"&amp;8 &amp;C&amp;"Book Antiqua,Regular"p____ of pp_____&amp;R&amp;"Book Antiqua,Regular"&amp;8date : ___________________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Summary</vt:lpstr>
      <vt:lpstr>KAUST</vt:lpstr>
      <vt:lpstr>LPD</vt:lpstr>
      <vt:lpstr>PID  </vt:lpstr>
      <vt:lpstr>LPD!Print_Area</vt:lpstr>
      <vt:lpstr>'PID  '!Print_Area</vt:lpstr>
      <vt:lpstr>Summary!Print_Area</vt:lpstr>
      <vt:lpstr>KAUST!Print_Titles</vt:lpstr>
      <vt:lpstr>LPD!Print_Titles</vt:lpstr>
      <vt:lpstr>'PID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PUNCHLIST</dc:title>
  <dc:subject>EXCEPTION ITEMS</dc:subject>
  <dc:creator>MIKE SO</dc:creator>
  <dc:description>SAPMT</dc:description>
  <cp:lastModifiedBy>sm</cp:lastModifiedBy>
  <cp:lastPrinted>2017-05-31T05:38:48Z</cp:lastPrinted>
  <dcterms:created xsi:type="dcterms:W3CDTF">1997-01-20T06:33:38Z</dcterms:created>
  <dcterms:modified xsi:type="dcterms:W3CDTF">2017-07-26T07:54:24Z</dcterms:modified>
</cp:coreProperties>
</file>